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Серпень 2025 (2)" sheetId="32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Серпень 2025 (2)'!$A$2:$C$59</definedName>
  </definedNames>
  <calcPr calcId="162913"/>
</workbook>
</file>

<file path=xl/calcChain.xml><?xml version="1.0" encoding="utf-8"?>
<calcChain xmlns="http://schemas.openxmlformats.org/spreadsheetml/2006/main">
  <c r="B18" i="32" l="1"/>
  <c r="B58" i="32"/>
  <c r="B57" i="32"/>
  <c r="B56" i="32"/>
  <c r="B55" i="32"/>
  <c r="C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C39" i="32"/>
  <c r="B38" i="32"/>
  <c r="C37" i="32"/>
  <c r="B36" i="32"/>
  <c r="B35" i="32"/>
  <c r="C34" i="32"/>
  <c r="B32" i="32"/>
  <c r="C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7" i="32"/>
  <c r="B16" i="32"/>
  <c r="C15" i="32"/>
  <c r="C12" i="32" s="1"/>
  <c r="B14" i="32"/>
  <c r="B13" i="32"/>
  <c r="B11" i="32"/>
  <c r="C10" i="32"/>
  <c r="B9" i="32"/>
  <c r="C8" i="32"/>
  <c r="C7" i="32"/>
  <c r="C5" i="32"/>
  <c r="C6" i="32" l="1"/>
  <c r="C4" i="32" s="1"/>
  <c r="B34" i="32"/>
  <c r="B37" i="32"/>
  <c r="B39" i="32"/>
  <c r="B10" i="32"/>
  <c r="B15" i="32"/>
  <c r="B59" i="32"/>
  <c r="B31" i="32"/>
  <c r="B54" i="32"/>
  <c r="B5" i="32"/>
  <c r="B8" i="32"/>
  <c r="B7" i="32"/>
  <c r="B6" i="32" l="1"/>
  <c r="B12" i="32"/>
  <c r="B4" i="32" l="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<sst xmlns="http://schemas.openxmlformats.org/spreadsheetml/2006/main" count="149" uniqueCount="87">
  <si>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</si>
  <si>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</si>
  <si>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</si>
  <si>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</si>
  <si>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</si>
  <si>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</si>
  <si>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</si>
  <si>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</si>
  <si>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</si>
  <si>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</si>
  <si>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</si>
  <si>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</si>
  <si>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</si>
  <si>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</si>
  <si>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</si>
  <si>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</si>
  <si>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</si>
  <si>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</si>
  <si>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</si>
  <si>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</si>
  <si>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</si>
  <si>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</si>
  <si>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</si>
  <si>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</si>
  <si>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</si>
  <si>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</si>
  <si>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</si>
  <si>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</si>
  <si>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</si>
  <si>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</si>
  <si>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</si>
  <si>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</si>
  <si>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</si>
  <si>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</si>
  <si>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</si>
  <si>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</si>
  <si>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</si>
  <si>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</si>
  <si>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</si>
  <si>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</si>
  <si>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</si>
  <si>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</si>
  <si>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</si>
  <si>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</si>
  <si>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</si>
  <si>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Медикаменти</t>
  </si>
  <si>
    <t>Інтернет, телекомунікаційні послуги</t>
  </si>
  <si>
    <t xml:space="preserve">Встановлення та утримання газопостачання </t>
  </si>
  <si>
    <t>Видатки на відрядження 2250</t>
  </si>
  <si>
    <t>Матеріали для ремонту електромереж, електричний лічильник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</si>
  <si>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</si>
  <si>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</si>
  <si>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</si>
  <si>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</si>
  <si>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</si>
  <si>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</si>
  <si>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</si>
  <si>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Послуги технічного обслуговування газового обладнання та  ситеми газопостачання,Пiдготовка до опалювального сезону,вогнегасників, зведення захисних засобів огорожі, Обслуговування та ремонт котельні,Повірка приладів газу</t>
  </si>
  <si>
    <t>Інші Виплати на населення  2730</t>
  </si>
  <si>
    <t>Навчання освітян з цивільного захисту та пож.безпеки</t>
  </si>
  <si>
    <t>Буд. матеріали, труби, муфти, трійники, коліна., дошка для  підлоги, брусок, плінтус, ламінат, жилка для тримера, плитка, кабель, автомат Hager32A</t>
  </si>
  <si>
    <t xml:space="preserve">Табличка фасадна </t>
  </si>
  <si>
    <t>Бензиновий тример, жилка, масло для тримера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</si>
  <si>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</si>
  <si>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</si>
  <si>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</si>
  <si>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Відбір  проб контролю та профілактики хвороб</t>
  </si>
  <si>
    <t>Пальне для генераторів</t>
  </si>
  <si>
    <t>Послуги з електромонтажних робіт, приведення лічильника електроенергії до вимог НТД</t>
  </si>
  <si>
    <t>Виготовлення технічного паспорта та внесення в ЄДЕССБ</t>
  </si>
  <si>
    <t>Винничківська гімназія</t>
  </si>
  <si>
    <t>Послуги із благоустрою, проведення оцінки майна, правовий супровід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</si>
  <si>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</si>
  <si>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</si>
  <si>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 xml:space="preserve">Техогляд транспортного засобу, технічне обслуговування,ремонт та стархування ТЗ, шиномонтаж,Встановлення автоскла </t>
  </si>
  <si>
    <t>Кубки</t>
  </si>
  <si>
    <t>Палиаво для косіння</t>
  </si>
  <si>
    <t>Послуги ЄДЕБО</t>
  </si>
  <si>
    <t>Господарські товри (побутова хімія)</t>
  </si>
  <si>
    <t>Будівельні матеріали (фарби)</t>
  </si>
  <si>
    <t xml:space="preserve">Будівельні матеріали </t>
  </si>
  <si>
    <t>Свідоцтва про освіту</t>
  </si>
  <si>
    <t>РАЗОМ Серпень 2025</t>
  </si>
  <si>
    <t>Перезарядка вогнегасників</t>
  </si>
  <si>
    <t>Послуги чистки димоходів, підготовка до опалювального сезону</t>
  </si>
  <si>
    <t>Акумулятр для школярика</t>
  </si>
  <si>
    <t>Пальне для школярика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</si>
</sst>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11" fillId="5" borderId="0" xfId="0" applyFont="1" applyFill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10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4" fillId="2" borderId="8" xfId="0" applyFont="1" applyFill="1" applyBorder="1" applyAlignment="1">
      <alignment wrapText="1"/>
    </xf>
    <xf numFmtId="4" fontId="12" fillId="2" borderId="9" xfId="0" applyNumberFormat="1" applyFont="1" applyFill="1" applyBorder="1" applyAlignment="1">
      <alignment horizontal="center" wrapText="1"/>
    </xf>
    <xf numFmtId="4" fontId="12" fillId="2" borderId="1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4" fontId="9" fillId="7" borderId="11" xfId="0" applyNumberFormat="1" applyFont="1" applyFill="1" applyBorder="1" applyAlignment="1">
      <alignment wrapText="1"/>
    </xf>
    <xf numFmtId="0" fontId="13" fillId="7" borderId="1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4" fontId="16" fillId="5" borderId="9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wrapText="1"/>
    </xf>
    <xf numFmtId="4" fontId="16" fillId="4" borderId="9" xfId="0" applyNumberFormat="1" applyFont="1" applyFill="1" applyBorder="1" applyAlignment="1">
      <alignment horizontal="center" wrapText="1"/>
    </xf>
    <xf numFmtId="4" fontId="16" fillId="4" borderId="5" xfId="0" applyNumberFormat="1" applyFont="1" applyFill="1" applyBorder="1" applyAlignment="1">
      <alignment horizontal="center" wrapText="1"/>
    </xf>
    <xf numFmtId="4" fontId="16" fillId="5" borderId="9" xfId="0" applyNumberFormat="1" applyFont="1" applyFill="1" applyBorder="1" applyAlignment="1">
      <alignment horizontal="center" wrapText="1"/>
    </xf>
    <xf numFmtId="0" fontId="15" fillId="0" borderId="6" xfId="0" applyFont="1" applyFill="1" applyBorder="1" applyAlignment="1">
      <alignment wrapText="1"/>
    </xf>
    <xf numFmtId="4" fontId="17" fillId="7" borderId="5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wrapText="1"/>
    </xf>
    <xf numFmtId="4" fontId="16" fillId="6" borderId="9" xfId="0" applyNumberFormat="1" applyFont="1" applyFill="1" applyBorder="1" applyAlignment="1">
      <alignment horizontal="center" wrapText="1"/>
    </xf>
    <xf numFmtId="4" fontId="16" fillId="6" borderId="5" xfId="0" applyNumberFormat="1" applyFont="1" applyFill="1" applyBorder="1" applyAlignment="1">
      <alignment horizontal="center" wrapText="1"/>
    </xf>
    <xf numFmtId="4" fontId="16" fillId="5" borderId="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wrapText="1"/>
    </xf>
    <xf numFmtId="4" fontId="15" fillId="7" borderId="1" xfId="0" applyNumberFormat="1" applyFont="1" applyFill="1" applyBorder="1" applyAlignment="1">
      <alignment horizontal="center" wrapText="1"/>
    </xf>
    <xf numFmtId="4" fontId="17" fillId="7" borderId="1" xfId="0" applyNumberFormat="1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vertical="center" wrapText="1"/>
    </xf>
    <xf numFmtId="4" fontId="17" fillId="6" borderId="1" xfId="0" applyNumberFormat="1" applyFont="1" applyFill="1" applyBorder="1" applyAlignment="1">
      <alignment horizontal="center" wrapText="1"/>
    </xf>
    <xf numFmtId="4" fontId="17" fillId="7" borderId="5" xfId="0" applyNumberFormat="1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4" fontId="17" fillId="6" borderId="5" xfId="0" applyNumberFormat="1" applyFont="1" applyFill="1" applyBorder="1" applyAlignment="1">
      <alignment horizontal="center" wrapText="1"/>
    </xf>
    <xf numFmtId="164" fontId="17" fillId="7" borderId="5" xfId="0" applyNumberFormat="1" applyFont="1" applyFill="1" applyBorder="1" applyAlignment="1">
      <alignment horizontal="center" wrapText="1"/>
    </xf>
    <xf numFmtId="4" fontId="16" fillId="5" borderId="9" xfId="0" quotePrefix="1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4" fontId="17" fillId="4" borderId="1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vertical="center" wrapText="1"/>
    </xf>
    <xf numFmtId="4" fontId="16" fillId="2" borderId="9" xfId="0" applyNumberFormat="1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8" borderId="5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16" fillId="5" borderId="9" xfId="0" applyNumberFormat="1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16"/>
  <sheetViews>
    <sheetView tabSelected="1" view="pageBreakPreview" zoomScale="40" zoomScaleNormal="60" zoomScaleSheetLayoutView="40" workbookViewId="0">
      <pane ySplit="3" topLeftCell="A4" activePane="bottomLeft" state="frozen"/>
      <selection pane="bottomLeft" activeCell="N10" sqref="N10"/>
    </sheetView>
  </sheetViews>
  <sheetFormatPr defaultColWidth="9.1796875" defaultRowHeight="15.5" x14ac:dyDescent="0.35"/>
  <cols>
    <col min="1" max="1" width="48.81640625" style="33" customWidth="1"/>
    <col min="2" max="2" width="21.26953125" style="39" customWidth="1"/>
    <col min="3" max="3" width="19.81640625" style="46" customWidth="1"/>
    <col min="4" max="24" width="9.1796875" style="31"/>
    <col min="25" max="28" width="9.1796875" style="32"/>
    <col min="29" max="16384" width="9.1796875" style="33"/>
  </cols>
  <sheetData>
    <row r="1" spans="1:28" s="28" customFormat="1" thickBot="1" x14ac:dyDescent="0.35">
      <c r="B1" s="38"/>
      <c r="C1" s="45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30"/>
      <c r="Z1" s="30"/>
      <c r="AA1" s="30"/>
      <c r="AB1" s="30"/>
    </row>
    <row r="2" spans="1:28" s="28" customFormat="1" ht="14.15" customHeight="1" x14ac:dyDescent="0.3">
      <c r="A2" s="101" t="s">
        <v>82</v>
      </c>
      <c r="B2" s="102"/>
      <c r="C2" s="55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30"/>
      <c r="AA2" s="30"/>
      <c r="AB2" s="30"/>
    </row>
    <row r="3" spans="1:28" ht="45.5" thickBot="1" x14ac:dyDescent="0.35">
      <c r="A3" s="103"/>
      <c r="B3" s="104"/>
      <c r="C3" s="56" t="s">
        <v>70</v>
      </c>
    </row>
    <row r="4" spans="1:28" s="54" customFormat="1" ht="25" x14ac:dyDescent="0.5">
      <c r="A4" s="49" t="s">
        <v>38</v>
      </c>
      <c r="B4" s="50">
        <f>SUM(C4:C4)</f>
        <v>136006.68</v>
      </c>
      <c r="C4" s="51">
        <f t="shared" ref="C4" si="0">C6+C12+C31+C34+C37+C39+C54+C57+C58+C5</f>
        <v>136006.68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  <c r="V4" s="53"/>
      <c r="W4" s="53"/>
      <c r="X4" s="53"/>
    </row>
    <row r="5" spans="1:28" s="34" customFormat="1" ht="36" customHeight="1" x14ac:dyDescent="0.4">
      <c r="A5" s="99" t="s">
        <v>44</v>
      </c>
      <c r="B5" s="58">
        <f>SUM(C5:C5)</f>
        <v>96884.82</v>
      </c>
      <c r="C5" s="59">
        <f>508.82+96376</f>
        <v>96884.82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35" customFormat="1" ht="20" x14ac:dyDescent="0.4">
      <c r="A6" s="60" t="s">
        <v>41</v>
      </c>
      <c r="B6" s="61">
        <f>SUM(C6:C6)</f>
        <v>3369.45</v>
      </c>
      <c r="C6" s="62">
        <f>SUM(C7:C11)</f>
        <v>3369.45</v>
      </c>
    </row>
    <row r="7" spans="1:28" s="34" customFormat="1" ht="20.5" x14ac:dyDescent="0.45">
      <c r="A7" s="57" t="s">
        <v>35</v>
      </c>
      <c r="B7" s="63">
        <f>SUM(C7:C7)</f>
        <v>2076.67</v>
      </c>
      <c r="C7" s="59">
        <f>2076.67</f>
        <v>2076.67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s="34" customFormat="1" ht="20.5" x14ac:dyDescent="0.45">
      <c r="A8" s="64" t="s">
        <v>34</v>
      </c>
      <c r="B8" s="63">
        <f>SUM(C8:C8)</f>
        <v>995.18</v>
      </c>
      <c r="C8" s="59">
        <f>205.26+789.92</f>
        <v>995.18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s="34" customFormat="1" ht="20.5" x14ac:dyDescent="0.45">
      <c r="A9" s="64" t="s">
        <v>36</v>
      </c>
      <c r="B9" s="63">
        <f>SUM(C9:C9)</f>
        <v>0</v>
      </c>
      <c r="C9" s="5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s="34" customFormat="1" ht="20" customHeight="1" x14ac:dyDescent="0.45">
      <c r="A10" s="57" t="s">
        <v>39</v>
      </c>
      <c r="B10" s="63">
        <f>SUM(C10:C10)</f>
        <v>297.59999999999997</v>
      </c>
      <c r="C10" s="59">
        <f>2*124*1.2</f>
        <v>297.59999999999997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s="34" customFormat="1" ht="18" customHeight="1" x14ac:dyDescent="0.45">
      <c r="A11" s="57" t="s">
        <v>67</v>
      </c>
      <c r="B11" s="63">
        <f>SUM(C11:C11)</f>
        <v>0</v>
      </c>
      <c r="C11" s="65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s="48" customFormat="1" ht="20" x14ac:dyDescent="0.4">
      <c r="A12" s="66" t="s">
        <v>42</v>
      </c>
      <c r="B12" s="67">
        <f>SUM(C12:C12)</f>
        <v>4220</v>
      </c>
      <c r="C12" s="68">
        <f t="shared" ref="C12" si="1">SUM(C13:C30)</f>
        <v>4220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8" s="34" customFormat="1" ht="20.5" x14ac:dyDescent="0.45">
      <c r="A13" s="64" t="s">
        <v>83</v>
      </c>
      <c r="B13" s="69">
        <f>SUM(C13:C13)</f>
        <v>0</v>
      </c>
      <c r="C13" s="59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s="34" customFormat="1" ht="41" x14ac:dyDescent="0.45">
      <c r="A14" s="64" t="s">
        <v>66</v>
      </c>
      <c r="B14" s="69">
        <f>SUM(C14:C14)</f>
        <v>0</v>
      </c>
      <c r="C14" s="5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s="34" customFormat="1" ht="20.5" x14ac:dyDescent="0.45">
      <c r="A15" s="64" t="s">
        <v>46</v>
      </c>
      <c r="B15" s="69">
        <f>SUM(C15:C15)</f>
        <v>1020</v>
      </c>
      <c r="C15" s="59">
        <f>1020</f>
        <v>1020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s="34" customFormat="1" ht="20.5" x14ac:dyDescent="0.45">
      <c r="A16" s="64" t="s">
        <v>37</v>
      </c>
      <c r="B16" s="69">
        <f>SUM(C16:C16)</f>
        <v>0</v>
      </c>
      <c r="C16" s="59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s="34" customFormat="1" ht="84" x14ac:dyDescent="0.5">
      <c r="A17" s="70" t="s">
        <v>72</v>
      </c>
      <c r="B17" s="69">
        <f>SUM(C17:C17)</f>
        <v>0</v>
      </c>
      <c r="C17" s="59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s="34" customFormat="1" ht="147" x14ac:dyDescent="0.3">
      <c r="A18" s="73" t="s">
        <v>57</v>
      </c>
      <c r="B18" s="69">
        <f>SUM(C18:C18)</f>
        <v>0</v>
      </c>
      <c r="C18" s="72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s="34" customFormat="1" ht="37" customHeight="1" x14ac:dyDescent="0.3">
      <c r="A19" s="73" t="s">
        <v>69</v>
      </c>
      <c r="B19" s="69">
        <f>SUM(C19:C19)</f>
        <v>0</v>
      </c>
      <c r="C19" s="72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s="34" customFormat="1" ht="63" x14ac:dyDescent="0.5">
      <c r="A20" s="71" t="s">
        <v>51</v>
      </c>
      <c r="B20" s="69">
        <f>SUM(C20:C20)</f>
        <v>0</v>
      </c>
      <c r="C20" s="72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s="34" customFormat="1" ht="42" x14ac:dyDescent="0.3">
      <c r="A21" s="73" t="s">
        <v>84</v>
      </c>
      <c r="B21" s="69">
        <f>SUM(C21:C21)</f>
        <v>2600</v>
      </c>
      <c r="C21" s="72">
        <v>2600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s="34" customFormat="1" ht="63" x14ac:dyDescent="0.5">
      <c r="A22" s="71" t="s">
        <v>53</v>
      </c>
      <c r="B22" s="69">
        <f>SUM(C22:C22)</f>
        <v>0</v>
      </c>
      <c r="C22" s="72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s="34" customFormat="1" ht="56" customHeight="1" x14ac:dyDescent="0.3">
      <c r="A23" s="74" t="s">
        <v>73</v>
      </c>
      <c r="B23" s="69">
        <f>SUM(C23:C23)</f>
        <v>600</v>
      </c>
      <c r="C23" s="72">
        <v>600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s="40" customFormat="1" ht="102.5" x14ac:dyDescent="0.35">
      <c r="A24" s="75" t="s">
        <v>54</v>
      </c>
      <c r="B24" s="76">
        <f>SUM(C24:C24)</f>
        <v>0</v>
      </c>
      <c r="C24" s="77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1:28" s="42" customFormat="1" ht="61.5" x14ac:dyDescent="0.35">
      <c r="A25" s="78" t="s">
        <v>55</v>
      </c>
      <c r="B25" s="76">
        <f>SUM(C25:C25)</f>
        <v>0</v>
      </c>
      <c r="C25" s="79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s="34" customFormat="1" ht="41" x14ac:dyDescent="0.3">
      <c r="A26" s="80" t="s">
        <v>47</v>
      </c>
      <c r="B26" s="69">
        <f>SUM(C26:C26)</f>
        <v>0</v>
      </c>
      <c r="C26" s="8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s="34" customFormat="1" ht="82" x14ac:dyDescent="0.45">
      <c r="A27" s="57" t="s">
        <v>74</v>
      </c>
      <c r="B27" s="69">
        <f>SUM(C27:C27)</f>
        <v>0</v>
      </c>
      <c r="C27" s="59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s="34" customFormat="1" ht="41" x14ac:dyDescent="0.45">
      <c r="A28" s="57" t="s">
        <v>71</v>
      </c>
      <c r="B28" s="69">
        <f>SUM(C28:C28)</f>
        <v>0</v>
      </c>
      <c r="C28" s="59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s="34" customFormat="1" ht="61.5" x14ac:dyDescent="0.45">
      <c r="A29" s="57" t="s">
        <v>68</v>
      </c>
      <c r="B29" s="69">
        <f>SUM(C29:C29)</f>
        <v>0</v>
      </c>
      <c r="C29" s="59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28" s="34" customFormat="1" ht="25" customHeight="1" x14ac:dyDescent="0.45">
      <c r="A30" s="57" t="s">
        <v>77</v>
      </c>
      <c r="B30" s="69">
        <f>SUM(C30:C30)</f>
        <v>0</v>
      </c>
      <c r="C30" s="83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8" s="44" customFormat="1" ht="20.5" x14ac:dyDescent="0.45">
      <c r="A31" s="85">
        <v>2800</v>
      </c>
      <c r="B31" s="67">
        <f>SUM(C31:C31)</f>
        <v>7.41</v>
      </c>
      <c r="C31" s="86">
        <f t="shared" ref="C31" si="2">C32+C33</f>
        <v>7.41</v>
      </c>
    </row>
    <row r="32" spans="1:28" s="34" customFormat="1" ht="30.5" customHeight="1" x14ac:dyDescent="0.45">
      <c r="A32" s="57" t="s">
        <v>52</v>
      </c>
      <c r="B32" s="63">
        <f>SUM(C32:C32)</f>
        <v>7.41</v>
      </c>
      <c r="C32" s="84">
        <v>7.41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1:28" s="34" customFormat="1" ht="20.5" x14ac:dyDescent="0.45">
      <c r="A33" s="57" t="s">
        <v>64</v>
      </c>
      <c r="B33" s="63"/>
      <c r="C33" s="87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1:28" s="34" customFormat="1" ht="20.5" x14ac:dyDescent="0.45">
      <c r="A34" s="88">
        <v>2280</v>
      </c>
      <c r="B34" s="67">
        <f>SUM(C34:C34)</f>
        <v>0</v>
      </c>
      <c r="C34" s="89">
        <f t="shared" ref="C34" si="3">C35+C36</f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28" s="34" customFormat="1" ht="20.5" x14ac:dyDescent="0.45">
      <c r="A35" s="57" t="s">
        <v>43</v>
      </c>
      <c r="B35" s="63">
        <f>SUM(C35:C35)</f>
        <v>0</v>
      </c>
      <c r="C35" s="84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s="34" customFormat="1" ht="41" x14ac:dyDescent="0.45">
      <c r="A36" s="57" t="s">
        <v>59</v>
      </c>
      <c r="B36" s="100">
        <f>SUM(C36:C36)</f>
        <v>0</v>
      </c>
      <c r="C36" s="9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 spans="1:28" s="34" customFormat="1" ht="20.5" x14ac:dyDescent="0.45">
      <c r="A37" s="88">
        <v>2230</v>
      </c>
      <c r="B37" s="67">
        <f>SUM(C37:C37)</f>
        <v>0</v>
      </c>
      <c r="C37" s="89">
        <f t="shared" ref="C37" si="4">C38</f>
        <v>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s="34" customFormat="1" ht="28.5" customHeight="1" x14ac:dyDescent="0.45">
      <c r="A38" s="57" t="s">
        <v>50</v>
      </c>
      <c r="B38" s="58">
        <f>SUM(C38:C38)</f>
        <v>0</v>
      </c>
      <c r="C38" s="59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</row>
    <row r="39" spans="1:28" s="47" customFormat="1" ht="20" x14ac:dyDescent="0.4">
      <c r="A39" s="66" t="s">
        <v>40</v>
      </c>
      <c r="B39" s="67">
        <f>SUM(C39:C39)</f>
        <v>31525</v>
      </c>
      <c r="C39" s="68">
        <f t="shared" ref="C39" si="5">SUM(C40:C53)</f>
        <v>31525</v>
      </c>
    </row>
    <row r="40" spans="1:28" s="34" customFormat="1" ht="20.5" x14ac:dyDescent="0.45">
      <c r="A40" s="57" t="s">
        <v>85</v>
      </c>
      <c r="B40" s="58">
        <f>SUM(C40:C40)</f>
        <v>0</v>
      </c>
      <c r="C40" s="84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s="34" customFormat="1" ht="102.5" x14ac:dyDescent="0.45">
      <c r="A41" s="57" t="s">
        <v>60</v>
      </c>
      <c r="B41" s="63">
        <f>SUM(C41:C41)</f>
        <v>0</v>
      </c>
      <c r="C41" s="83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28" s="34" customFormat="1" ht="20.5" x14ac:dyDescent="0.45">
      <c r="A42" s="57" t="s">
        <v>81</v>
      </c>
      <c r="B42" s="63">
        <f>SUM(C42:C42)</f>
        <v>0</v>
      </c>
      <c r="C42" s="84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</row>
    <row r="43" spans="1:28" s="34" customFormat="1" ht="61.5" x14ac:dyDescent="0.45">
      <c r="A43" s="57" t="s">
        <v>49</v>
      </c>
      <c r="B43" s="63">
        <f>SUM(C43:C43)</f>
        <v>0</v>
      </c>
      <c r="C43" s="84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s="34" customFormat="1" ht="20.5" x14ac:dyDescent="0.45">
      <c r="A44" s="57" t="s">
        <v>78</v>
      </c>
      <c r="B44" s="63">
        <f>SUM(C44:C44)</f>
        <v>0</v>
      </c>
      <c r="C44" s="84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 s="34" customFormat="1" ht="20.5" x14ac:dyDescent="0.45">
      <c r="A45" s="57" t="s">
        <v>79</v>
      </c>
      <c r="B45" s="63">
        <f>SUM(C45:C45)</f>
        <v>0</v>
      </c>
      <c r="C45" s="84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1:28" s="34" customFormat="1" ht="20.5" x14ac:dyDescent="0.45">
      <c r="A46" s="57" t="s">
        <v>80</v>
      </c>
      <c r="B46" s="91">
        <f>SUM(C46:C46)</f>
        <v>0</v>
      </c>
      <c r="C46" s="84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 s="34" customFormat="1" ht="20.5" customHeight="1" x14ac:dyDescent="0.45">
      <c r="A47" s="57" t="s">
        <v>86</v>
      </c>
      <c r="B47" s="63">
        <f>SUM(C47:C47)</f>
        <v>31525</v>
      </c>
      <c r="C47" s="83">
        <v>31525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s="34" customFormat="1" ht="20.5" x14ac:dyDescent="0.45">
      <c r="A48" s="64" t="s">
        <v>75</v>
      </c>
      <c r="B48" s="63">
        <f>SUM(C48:C48)</f>
        <v>0</v>
      </c>
      <c r="C48" s="84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1:28" s="34" customFormat="1" ht="20.5" x14ac:dyDescent="0.45">
      <c r="A49" s="57" t="s">
        <v>56</v>
      </c>
      <c r="B49" s="63">
        <f>SUM(C49:C49)</f>
        <v>0</v>
      </c>
      <c r="C49" s="84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1:28" s="34" customFormat="1" ht="20.5" x14ac:dyDescent="0.45">
      <c r="A50" s="57" t="s">
        <v>61</v>
      </c>
      <c r="B50" s="63">
        <f>SUM(C50:C50)</f>
        <v>0</v>
      </c>
      <c r="C50" s="84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</row>
    <row r="51" spans="1:28" s="34" customFormat="1" ht="20.5" x14ac:dyDescent="0.45">
      <c r="A51" s="57" t="s">
        <v>63</v>
      </c>
      <c r="B51" s="63">
        <f>SUM(C51:C51)</f>
        <v>0</v>
      </c>
      <c r="C51" s="84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s="34" customFormat="1" ht="20.5" x14ac:dyDescent="0.45">
      <c r="A52" s="64" t="s">
        <v>76</v>
      </c>
      <c r="B52" s="63">
        <f>SUM(C52:C52)</f>
        <v>0</v>
      </c>
      <c r="C52" s="84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28" s="34" customFormat="1" ht="41" x14ac:dyDescent="0.45">
      <c r="A53" s="57" t="s">
        <v>62</v>
      </c>
      <c r="B53" s="63">
        <f>SUM(C53:C53)</f>
        <v>0</v>
      </c>
      <c r="C53" s="84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1:28" s="34" customFormat="1" ht="20.5" x14ac:dyDescent="0.45">
      <c r="A54" s="92">
        <v>2220</v>
      </c>
      <c r="B54" s="61">
        <f>SUM(C54:C54)</f>
        <v>0</v>
      </c>
      <c r="C54" s="93">
        <f t="shared" ref="C54" si="6">SUM(C55:C56)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</row>
    <row r="55" spans="1:28" s="34" customFormat="1" ht="20.5" x14ac:dyDescent="0.45">
      <c r="A55" s="94" t="s">
        <v>45</v>
      </c>
      <c r="B55" s="63">
        <f>SUM(C55:C55)</f>
        <v>0</v>
      </c>
      <c r="C55" s="8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</row>
    <row r="56" spans="1:28" s="34" customFormat="1" ht="20.5" x14ac:dyDescent="0.45">
      <c r="A56" s="57"/>
      <c r="B56" s="63">
        <f>SUM(C56:C56)</f>
        <v>0</v>
      </c>
      <c r="C56" s="84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</row>
    <row r="57" spans="1:28" s="47" customFormat="1" ht="20.5" x14ac:dyDescent="0.45">
      <c r="A57" s="66" t="s">
        <v>48</v>
      </c>
      <c r="B57" s="67">
        <f>SUM(C57:C57)</f>
        <v>0</v>
      </c>
      <c r="C57" s="86"/>
    </row>
    <row r="58" spans="1:28" s="47" customFormat="1" ht="20.5" x14ac:dyDescent="0.45">
      <c r="A58" s="36" t="s">
        <v>58</v>
      </c>
      <c r="B58" s="95">
        <f>SUM(C58:C58)</f>
        <v>0</v>
      </c>
      <c r="C58" s="82"/>
    </row>
    <row r="59" spans="1:28" s="47" customFormat="1" ht="62.5" customHeight="1" x14ac:dyDescent="0.3">
      <c r="A59" s="96" t="s">
        <v>65</v>
      </c>
      <c r="B59" s="97">
        <f>SUM(C59:C59)</f>
        <v>500</v>
      </c>
      <c r="C59" s="98">
        <v>500</v>
      </c>
    </row>
    <row r="60" spans="1:28" s="32" customFormat="1" x14ac:dyDescent="0.35">
      <c r="B60" s="37"/>
      <c r="C60" s="4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8" s="32" customFormat="1" x14ac:dyDescent="0.35">
      <c r="B61" s="37"/>
      <c r="C61" s="4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8" s="32" customFormat="1" x14ac:dyDescent="0.35">
      <c r="B62" s="37"/>
      <c r="C62" s="4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8" s="32" customFormat="1" x14ac:dyDescent="0.35">
      <c r="B63" s="37"/>
      <c r="C63" s="4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8" s="32" customFormat="1" x14ac:dyDescent="0.35">
      <c r="B64" s="37"/>
      <c r="C64" s="4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2:24" s="32" customFormat="1" x14ac:dyDescent="0.35">
      <c r="B65" s="37"/>
      <c r="C65" s="4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2:24" s="32" customFormat="1" x14ac:dyDescent="0.35">
      <c r="B66" s="37"/>
      <c r="C66" s="4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2:24" s="32" customFormat="1" x14ac:dyDescent="0.35">
      <c r="B67" s="37"/>
      <c r="C67" s="4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2:24" s="32" customFormat="1" x14ac:dyDescent="0.35">
      <c r="B68" s="37"/>
      <c r="C68" s="4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2:24" s="32" customFormat="1" x14ac:dyDescent="0.35">
      <c r="B69" s="37"/>
      <c r="C69" s="4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</row>
    <row r="70" spans="2:24" s="32" customFormat="1" x14ac:dyDescent="0.35">
      <c r="B70" s="37"/>
      <c r="C70" s="4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</row>
    <row r="71" spans="2:24" s="32" customFormat="1" x14ac:dyDescent="0.35">
      <c r="B71" s="37"/>
      <c r="C71" s="4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2:24" s="32" customFormat="1" x14ac:dyDescent="0.35">
      <c r="B72" s="37"/>
      <c r="C72" s="4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2:24" s="32" customFormat="1" x14ac:dyDescent="0.35">
      <c r="B73" s="37"/>
      <c r="C73" s="4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2:24" s="32" customFormat="1" x14ac:dyDescent="0.35">
      <c r="B74" s="37"/>
      <c r="C74" s="4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2:24" s="32" customFormat="1" x14ac:dyDescent="0.35">
      <c r="B75" s="37"/>
      <c r="C75" s="4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2:24" s="32" customFormat="1" x14ac:dyDescent="0.35">
      <c r="B76" s="37"/>
      <c r="C76" s="4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2:24" s="32" customFormat="1" x14ac:dyDescent="0.35">
      <c r="B77" s="37"/>
      <c r="C77" s="4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2:24" s="32" customFormat="1" x14ac:dyDescent="0.35">
      <c r="B78" s="37"/>
      <c r="C78" s="4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2:24" s="32" customFormat="1" x14ac:dyDescent="0.35">
      <c r="B79" s="37"/>
      <c r="C79" s="4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2:24" s="32" customFormat="1" x14ac:dyDescent="0.35">
      <c r="B80" s="37"/>
      <c r="C80" s="4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2:24" s="32" customFormat="1" x14ac:dyDescent="0.35">
      <c r="B81" s="37"/>
      <c r="C81" s="4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2:24" s="32" customFormat="1" x14ac:dyDescent="0.35">
      <c r="B82" s="37"/>
      <c r="C82" s="4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2:24" s="32" customFormat="1" x14ac:dyDescent="0.35">
      <c r="B83" s="37"/>
      <c r="C83" s="4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2:24" s="32" customFormat="1" x14ac:dyDescent="0.35">
      <c r="B84" s="37"/>
      <c r="C84" s="4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2:24" s="32" customFormat="1" x14ac:dyDescent="0.35">
      <c r="B85" s="37"/>
      <c r="C85" s="4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2:24" s="32" customFormat="1" x14ac:dyDescent="0.35">
      <c r="B86" s="37"/>
      <c r="C86" s="4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2:24" s="32" customFormat="1" x14ac:dyDescent="0.35">
      <c r="B87" s="37"/>
      <c r="C87" s="4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2:24" s="32" customFormat="1" x14ac:dyDescent="0.35">
      <c r="B88" s="37"/>
      <c r="C88" s="4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2:24" s="32" customFormat="1" x14ac:dyDescent="0.35">
      <c r="B89" s="37"/>
      <c r="C89" s="4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2:24" s="32" customFormat="1" x14ac:dyDescent="0.35">
      <c r="B90" s="37"/>
      <c r="C90" s="4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2:24" s="32" customFormat="1" x14ac:dyDescent="0.35">
      <c r="B91" s="37"/>
      <c r="C91" s="4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2:24" s="32" customFormat="1" x14ac:dyDescent="0.35">
      <c r="B92" s="37"/>
      <c r="C92" s="4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2:24" s="32" customFormat="1" x14ac:dyDescent="0.35">
      <c r="B93" s="37"/>
      <c r="C93" s="4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2:24" s="32" customFormat="1" x14ac:dyDescent="0.35">
      <c r="B94" s="37"/>
      <c r="C94" s="4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2:24" s="32" customFormat="1" x14ac:dyDescent="0.35">
      <c r="B95" s="37"/>
      <c r="C95" s="4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2:24" s="32" customFormat="1" x14ac:dyDescent="0.35">
      <c r="B96" s="37"/>
      <c r="C96" s="4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2:24" s="32" customFormat="1" x14ac:dyDescent="0.35">
      <c r="B97" s="37"/>
      <c r="C97" s="4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2:24" s="32" customFormat="1" x14ac:dyDescent="0.35">
      <c r="B98" s="37"/>
      <c r="C98" s="4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2:24" s="32" customFormat="1" x14ac:dyDescent="0.35">
      <c r="B99" s="37"/>
      <c r="C99" s="4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</row>
    <row r="100" spans="2:24" s="32" customFormat="1" x14ac:dyDescent="0.35">
      <c r="B100" s="37"/>
      <c r="C100" s="4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</row>
    <row r="101" spans="2:24" s="32" customFormat="1" x14ac:dyDescent="0.35">
      <c r="B101" s="37"/>
      <c r="C101" s="4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2:24" s="32" customFormat="1" x14ac:dyDescent="0.35">
      <c r="B102" s="37"/>
      <c r="C102" s="4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2:24" s="32" customFormat="1" x14ac:dyDescent="0.35">
      <c r="B103" s="37"/>
      <c r="C103" s="4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2:24" s="32" customFormat="1" x14ac:dyDescent="0.35">
      <c r="B104" s="37"/>
      <c r="C104" s="4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2:24" s="32" customFormat="1" x14ac:dyDescent="0.35">
      <c r="B105" s="37"/>
      <c r="C105" s="4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2:24" s="32" customFormat="1" x14ac:dyDescent="0.35">
      <c r="B106" s="37"/>
      <c r="C106" s="4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</row>
    <row r="107" spans="2:24" s="32" customFormat="1" x14ac:dyDescent="0.35">
      <c r="B107" s="37"/>
      <c r="C107" s="4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2:24" s="32" customFormat="1" x14ac:dyDescent="0.35">
      <c r="B108" s="37"/>
      <c r="C108" s="4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2:24" s="32" customFormat="1" x14ac:dyDescent="0.35">
      <c r="B109" s="37"/>
      <c r="C109" s="4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2:24" s="32" customFormat="1" x14ac:dyDescent="0.35">
      <c r="B110" s="37"/>
      <c r="C110" s="4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2:24" s="32" customFormat="1" x14ac:dyDescent="0.35">
      <c r="B111" s="37"/>
      <c r="C111" s="4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2:24" s="32" customFormat="1" x14ac:dyDescent="0.35">
      <c r="B112" s="37"/>
      <c r="C112" s="4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2:24" s="32" customFormat="1" x14ac:dyDescent="0.35">
      <c r="B113" s="37"/>
      <c r="C113" s="4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2:24" s="32" customFormat="1" x14ac:dyDescent="0.35">
      <c r="B114" s="37"/>
      <c r="C114" s="4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2:24" s="32" customFormat="1" x14ac:dyDescent="0.35">
      <c r="B115" s="37"/>
      <c r="C115" s="4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2:24" s="32" customFormat="1" x14ac:dyDescent="0.35">
      <c r="B116" s="37"/>
      <c r="C116" s="4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2:24" s="32" customFormat="1" x14ac:dyDescent="0.35">
      <c r="B117" s="37"/>
      <c r="C117" s="4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2:24" s="32" customFormat="1" x14ac:dyDescent="0.35">
      <c r="B118" s="37"/>
      <c r="C118" s="4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2:24" s="32" customFormat="1" x14ac:dyDescent="0.35">
      <c r="B119" s="37"/>
      <c r="C119" s="4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2:24" s="32" customFormat="1" x14ac:dyDescent="0.35">
      <c r="B120" s="37"/>
      <c r="C120" s="4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2:24" s="32" customFormat="1" x14ac:dyDescent="0.35">
      <c r="B121" s="37"/>
      <c r="C121" s="4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2:24" s="32" customFormat="1" x14ac:dyDescent="0.35">
      <c r="B122" s="37"/>
      <c r="C122" s="4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2:24" s="32" customFormat="1" x14ac:dyDescent="0.35">
      <c r="B123" s="37"/>
      <c r="C123" s="4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</row>
    <row r="124" spans="2:24" s="32" customFormat="1" x14ac:dyDescent="0.35">
      <c r="B124" s="37"/>
      <c r="C124" s="4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</row>
    <row r="125" spans="2:24" s="32" customFormat="1" x14ac:dyDescent="0.35">
      <c r="B125" s="37"/>
      <c r="C125" s="4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2:24" s="32" customFormat="1" x14ac:dyDescent="0.35">
      <c r="B126" s="37"/>
      <c r="C126" s="4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2:24" s="32" customFormat="1" x14ac:dyDescent="0.35">
      <c r="B127" s="37"/>
      <c r="C127" s="4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2:24" s="32" customFormat="1" x14ac:dyDescent="0.35">
      <c r="B128" s="37"/>
      <c r="C128" s="4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2:24" s="32" customFormat="1" x14ac:dyDescent="0.35">
      <c r="B129" s="37"/>
      <c r="C129" s="4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</row>
    <row r="130" spans="2:24" s="32" customFormat="1" x14ac:dyDescent="0.35">
      <c r="B130" s="37"/>
      <c r="C130" s="4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spans="2:24" s="32" customFormat="1" x14ac:dyDescent="0.35">
      <c r="B131" s="37"/>
      <c r="C131" s="4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2:24" s="32" customFormat="1" x14ac:dyDescent="0.35">
      <c r="B132" s="37"/>
      <c r="C132" s="4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2:24" s="32" customFormat="1" x14ac:dyDescent="0.35">
      <c r="B133" s="37"/>
      <c r="C133" s="4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2:24" s="32" customFormat="1" x14ac:dyDescent="0.35">
      <c r="B134" s="37"/>
      <c r="C134" s="4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2:24" s="32" customFormat="1" x14ac:dyDescent="0.35">
      <c r="B135" s="37"/>
      <c r="C135" s="4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2:24" s="32" customFormat="1" x14ac:dyDescent="0.35">
      <c r="B136" s="37"/>
      <c r="C136" s="4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2:24" s="32" customFormat="1" x14ac:dyDescent="0.35">
      <c r="B137" s="37"/>
      <c r="C137" s="4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2:24" s="32" customFormat="1" x14ac:dyDescent="0.35">
      <c r="B138" s="37"/>
      <c r="C138" s="4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2:24" s="32" customFormat="1" x14ac:dyDescent="0.35">
      <c r="B139" s="37"/>
      <c r="C139" s="4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2:24" s="32" customFormat="1" x14ac:dyDescent="0.35">
      <c r="B140" s="37"/>
      <c r="C140" s="4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2:24" s="32" customFormat="1" x14ac:dyDescent="0.35">
      <c r="B141" s="37"/>
      <c r="C141" s="4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2:24" s="32" customFormat="1" x14ac:dyDescent="0.35">
      <c r="B142" s="37"/>
      <c r="C142" s="4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2:24" s="32" customFormat="1" x14ac:dyDescent="0.35">
      <c r="B143" s="37"/>
      <c r="C143" s="4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2:24" s="32" customFormat="1" x14ac:dyDescent="0.35">
      <c r="B144" s="37"/>
      <c r="C144" s="4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2:24" s="32" customFormat="1" x14ac:dyDescent="0.35">
      <c r="B145" s="37"/>
      <c r="C145" s="4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2:24" s="32" customFormat="1" x14ac:dyDescent="0.35">
      <c r="B146" s="37"/>
      <c r="C146" s="4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2:24" s="32" customFormat="1" x14ac:dyDescent="0.35">
      <c r="B147" s="37"/>
      <c r="C147" s="4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</row>
    <row r="148" spans="2:24" s="32" customFormat="1" x14ac:dyDescent="0.35">
      <c r="B148" s="37"/>
      <c r="C148" s="4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</row>
    <row r="149" spans="2:24" s="32" customFormat="1" x14ac:dyDescent="0.35">
      <c r="B149" s="37"/>
      <c r="C149" s="4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2:24" s="32" customFormat="1" x14ac:dyDescent="0.35">
      <c r="B150" s="37"/>
      <c r="C150" s="4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2:24" s="32" customFormat="1" x14ac:dyDescent="0.35">
      <c r="B151" s="37"/>
      <c r="C151" s="4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2:24" s="32" customFormat="1" x14ac:dyDescent="0.35">
      <c r="B152" s="37"/>
      <c r="C152" s="4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2:24" s="32" customFormat="1" x14ac:dyDescent="0.35">
      <c r="B153" s="37"/>
      <c r="C153" s="4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</row>
    <row r="154" spans="2:24" s="32" customFormat="1" x14ac:dyDescent="0.35">
      <c r="B154" s="37"/>
      <c r="C154" s="4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</row>
    <row r="155" spans="2:24" s="32" customFormat="1" x14ac:dyDescent="0.35">
      <c r="B155" s="37"/>
      <c r="C155" s="4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2:24" s="32" customFormat="1" x14ac:dyDescent="0.35">
      <c r="B156" s="37"/>
      <c r="C156" s="4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2:24" s="32" customFormat="1" x14ac:dyDescent="0.35">
      <c r="B157" s="37"/>
      <c r="C157" s="4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2:24" s="32" customFormat="1" x14ac:dyDescent="0.35">
      <c r="B158" s="37"/>
      <c r="C158" s="4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2:24" s="32" customFormat="1" x14ac:dyDescent="0.35">
      <c r="B159" s="37"/>
      <c r="C159" s="4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</row>
    <row r="160" spans="2:24" s="32" customFormat="1" x14ac:dyDescent="0.35">
      <c r="B160" s="37"/>
      <c r="C160" s="4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</row>
    <row r="161" spans="2:24" s="32" customFormat="1" x14ac:dyDescent="0.35">
      <c r="B161" s="37"/>
      <c r="C161" s="4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2:24" s="32" customFormat="1" x14ac:dyDescent="0.35">
      <c r="B162" s="37"/>
      <c r="C162" s="4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2:24" s="32" customFormat="1" x14ac:dyDescent="0.35">
      <c r="B163" s="37"/>
      <c r="C163" s="4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2:24" s="32" customFormat="1" x14ac:dyDescent="0.35">
      <c r="B164" s="37"/>
      <c r="C164" s="4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2:24" s="32" customFormat="1" x14ac:dyDescent="0.35">
      <c r="B165" s="37"/>
      <c r="C165" s="4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</row>
    <row r="166" spans="2:24" s="32" customFormat="1" x14ac:dyDescent="0.35">
      <c r="B166" s="37"/>
      <c r="C166" s="4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</row>
    <row r="167" spans="2:24" s="32" customFormat="1" x14ac:dyDescent="0.35">
      <c r="B167" s="37"/>
      <c r="C167" s="4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2:24" s="32" customFormat="1" x14ac:dyDescent="0.35">
      <c r="B168" s="37"/>
      <c r="C168" s="4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2:24" s="32" customFormat="1" x14ac:dyDescent="0.35">
      <c r="B169" s="37"/>
      <c r="C169" s="4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2:24" s="32" customFormat="1" x14ac:dyDescent="0.35">
      <c r="B170" s="37"/>
      <c r="C170" s="4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2:24" s="32" customFormat="1" x14ac:dyDescent="0.35">
      <c r="B171" s="37"/>
      <c r="C171" s="4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</row>
    <row r="172" spans="2:24" s="32" customFormat="1" x14ac:dyDescent="0.35">
      <c r="B172" s="37"/>
      <c r="C172" s="4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</row>
    <row r="173" spans="2:24" s="32" customFormat="1" x14ac:dyDescent="0.35">
      <c r="B173" s="37"/>
      <c r="C173" s="4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</row>
    <row r="174" spans="2:24" s="32" customFormat="1" x14ac:dyDescent="0.35">
      <c r="B174" s="37"/>
      <c r="C174" s="4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</row>
    <row r="175" spans="2:24" s="32" customFormat="1" x14ac:dyDescent="0.35">
      <c r="B175" s="37"/>
      <c r="C175" s="4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</row>
    <row r="176" spans="2:24" s="32" customFormat="1" x14ac:dyDescent="0.35">
      <c r="B176" s="37"/>
      <c r="C176" s="4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</row>
    <row r="177" spans="2:24" s="32" customFormat="1" x14ac:dyDescent="0.35">
      <c r="B177" s="37"/>
      <c r="C177" s="4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</row>
    <row r="178" spans="2:24" s="32" customFormat="1" x14ac:dyDescent="0.35">
      <c r="B178" s="37"/>
      <c r="C178" s="4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</row>
    <row r="179" spans="2:24" s="32" customFormat="1" x14ac:dyDescent="0.35">
      <c r="B179" s="37"/>
      <c r="C179" s="4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</row>
    <row r="180" spans="2:24" s="32" customFormat="1" x14ac:dyDescent="0.35">
      <c r="B180" s="37"/>
      <c r="C180" s="4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</row>
    <row r="181" spans="2:24" s="32" customFormat="1" x14ac:dyDescent="0.35">
      <c r="B181" s="37"/>
      <c r="C181" s="4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</row>
    <row r="182" spans="2:24" s="32" customFormat="1" x14ac:dyDescent="0.35">
      <c r="B182" s="37"/>
      <c r="C182" s="4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</row>
    <row r="183" spans="2:24" s="32" customFormat="1" x14ac:dyDescent="0.35">
      <c r="B183" s="37"/>
      <c r="C183" s="4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</row>
    <row r="184" spans="2:24" s="32" customFormat="1" x14ac:dyDescent="0.35">
      <c r="B184" s="37"/>
      <c r="C184" s="4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</row>
    <row r="185" spans="2:24" s="32" customFormat="1" x14ac:dyDescent="0.35">
      <c r="B185" s="37"/>
      <c r="C185" s="4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</row>
    <row r="186" spans="2:24" s="32" customFormat="1" x14ac:dyDescent="0.35">
      <c r="B186" s="37"/>
      <c r="C186" s="4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</row>
    <row r="187" spans="2:24" s="32" customFormat="1" x14ac:dyDescent="0.35">
      <c r="B187" s="37"/>
      <c r="C187" s="4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</row>
    <row r="188" spans="2:24" s="32" customFormat="1" x14ac:dyDescent="0.35">
      <c r="B188" s="37"/>
      <c r="C188" s="4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</row>
    <row r="189" spans="2:24" s="32" customFormat="1" x14ac:dyDescent="0.35">
      <c r="B189" s="37"/>
      <c r="C189" s="4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</row>
    <row r="190" spans="2:24" s="32" customFormat="1" x14ac:dyDescent="0.35">
      <c r="B190" s="37"/>
      <c r="C190" s="4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</row>
    <row r="191" spans="2:24" s="32" customFormat="1" x14ac:dyDescent="0.35">
      <c r="B191" s="37"/>
      <c r="C191" s="4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</row>
    <row r="192" spans="2:24" s="32" customFormat="1" x14ac:dyDescent="0.35">
      <c r="B192" s="37"/>
      <c r="C192" s="4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</row>
    <row r="193" spans="2:24" s="32" customFormat="1" x14ac:dyDescent="0.35">
      <c r="B193" s="37"/>
      <c r="C193" s="4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</row>
    <row r="194" spans="2:24" s="32" customFormat="1" x14ac:dyDescent="0.35">
      <c r="B194" s="37"/>
      <c r="C194" s="4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</row>
    <row r="195" spans="2:24" s="32" customFormat="1" x14ac:dyDescent="0.35">
      <c r="B195" s="37"/>
      <c r="C195" s="4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</row>
    <row r="196" spans="2:24" s="32" customFormat="1" x14ac:dyDescent="0.35">
      <c r="B196" s="37"/>
      <c r="C196" s="4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</row>
    <row r="197" spans="2:24" s="32" customFormat="1" x14ac:dyDescent="0.35">
      <c r="B197" s="37"/>
      <c r="C197" s="4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</row>
    <row r="198" spans="2:24" s="32" customFormat="1" x14ac:dyDescent="0.35">
      <c r="B198" s="37"/>
      <c r="C198" s="4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</row>
    <row r="199" spans="2:24" s="32" customFormat="1" x14ac:dyDescent="0.35">
      <c r="B199" s="37"/>
      <c r="C199" s="4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</row>
    <row r="200" spans="2:24" s="32" customFormat="1" x14ac:dyDescent="0.35">
      <c r="B200" s="37"/>
      <c r="C200" s="4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</row>
    <row r="201" spans="2:24" s="32" customFormat="1" x14ac:dyDescent="0.35">
      <c r="B201" s="37"/>
      <c r="C201" s="4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</row>
    <row r="202" spans="2:24" s="32" customFormat="1" x14ac:dyDescent="0.35">
      <c r="B202" s="37"/>
      <c r="C202" s="4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</row>
    <row r="203" spans="2:24" s="32" customFormat="1" x14ac:dyDescent="0.35">
      <c r="B203" s="37"/>
      <c r="C203" s="4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</row>
    <row r="204" spans="2:24" s="32" customFormat="1" x14ac:dyDescent="0.35">
      <c r="B204" s="37"/>
      <c r="C204" s="4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</row>
    <row r="205" spans="2:24" s="32" customFormat="1" x14ac:dyDescent="0.35">
      <c r="B205" s="37"/>
      <c r="C205" s="4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</row>
    <row r="206" spans="2:24" s="32" customFormat="1" x14ac:dyDescent="0.35">
      <c r="B206" s="37"/>
      <c r="C206" s="4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</row>
    <row r="207" spans="2:24" s="32" customFormat="1" x14ac:dyDescent="0.35">
      <c r="B207" s="37"/>
      <c r="C207" s="4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</row>
    <row r="208" spans="2:24" s="32" customFormat="1" x14ac:dyDescent="0.35">
      <c r="B208" s="37"/>
      <c r="C208" s="4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</row>
    <row r="209" spans="2:24" s="32" customFormat="1" x14ac:dyDescent="0.35">
      <c r="B209" s="37"/>
      <c r="C209" s="4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</row>
    <row r="210" spans="2:24" s="32" customFormat="1" x14ac:dyDescent="0.35">
      <c r="B210" s="37"/>
      <c r="C210" s="4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</row>
    <row r="211" spans="2:24" s="32" customFormat="1" x14ac:dyDescent="0.35">
      <c r="B211" s="37"/>
      <c r="C211" s="4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</row>
    <row r="212" spans="2:24" s="32" customFormat="1" x14ac:dyDescent="0.35">
      <c r="B212" s="37"/>
      <c r="C212" s="4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</row>
    <row r="213" spans="2:24" s="32" customFormat="1" x14ac:dyDescent="0.35">
      <c r="B213" s="37"/>
      <c r="C213" s="4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</row>
    <row r="214" spans="2:24" s="32" customFormat="1" x14ac:dyDescent="0.35">
      <c r="B214" s="37"/>
      <c r="C214" s="4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</row>
    <row r="215" spans="2:24" s="32" customFormat="1" x14ac:dyDescent="0.35">
      <c r="B215" s="37"/>
      <c r="C215" s="4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</row>
    <row r="216" spans="2:24" s="32" customFormat="1" x14ac:dyDescent="0.35">
      <c r="B216" s="37"/>
      <c r="C216" s="4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</row>
  </sheetData>
  <mergeCells count="1">
    <mergeCell ref="A2:B3"/>
  </mergeCells>
  <pageMargins left="0.23622047244094491" right="0.23622047244094491" top="0.74803149606299213" bottom="0.74803149606299213" header="0.31496062992125984" footer="0.31496062992125984"/>
  <pageSetup paperSize="9" scale="31" fitToHeight="0" orientation="landscape" verticalDpi="0" r:id="rId1"/>
  <rowBreaks count="1" manualBreakCount="1">
    <brk id="2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05" t="s">
        <v>24</v>
      </c>
      <c r="B1" s="105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5" t="s">
        <v>30</v>
      </c>
      <c r="B1" s="105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5" t="s">
        <v>31</v>
      </c>
      <c r="B1" s="105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5" t="s">
        <v>32</v>
      </c>
      <c r="B1" s="105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Серпень 2025 (2)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Серпень 2025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2025-09-05T14:34:09Z</dcterms:modified>
</cp:coreProperties>
</file>