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Травень 2026 (2)" sheetId="32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Травень 2026 (2)'!$A$1:$C$57</definedName>
  </definedNames>
  <calcPr calcId="162913"/>
</workbook>
</file>

<file path=xl/calcChain.xml><?xml version="1.0" encoding="utf-8"?>
<calcChain xmlns="http://schemas.openxmlformats.org/spreadsheetml/2006/main">
  <c r="C3" i="32" l="1"/>
  <c r="B57" i="32" l="1"/>
  <c r="B56" i="32"/>
  <c r="B55" i="32"/>
  <c r="B54" i="32"/>
  <c r="B53" i="32"/>
  <c r="C52" i="32"/>
  <c r="B51" i="32"/>
  <c r="C50" i="32"/>
  <c r="C37" i="32" s="1"/>
  <c r="B49" i="32"/>
  <c r="B48" i="32"/>
  <c r="B47" i="32"/>
  <c r="B46" i="32"/>
  <c r="B45" i="32"/>
  <c r="B44" i="32"/>
  <c r="B43" i="32"/>
  <c r="B42" i="32"/>
  <c r="B41" i="32"/>
  <c r="B40" i="32"/>
  <c r="B39" i="32"/>
  <c r="B38" i="32"/>
  <c r="C36" i="32"/>
  <c r="C35" i="32"/>
  <c r="B34" i="32"/>
  <c r="B33" i="32"/>
  <c r="C32" i="32"/>
  <c r="B30" i="32"/>
  <c r="C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C14" i="32"/>
  <c r="C10" i="32" s="1"/>
  <c r="B13" i="32"/>
  <c r="B12" i="32"/>
  <c r="B11" i="32"/>
  <c r="B9" i="32"/>
  <c r="B8" i="32"/>
  <c r="C6" i="32"/>
  <c r="C5" i="32"/>
  <c r="B3" i="32"/>
  <c r="B14" i="32" l="1"/>
  <c r="B7" i="32"/>
  <c r="B36" i="32"/>
  <c r="B35" i="32"/>
  <c r="B6" i="32"/>
  <c r="B32" i="32"/>
  <c r="B52" i="32"/>
  <c r="B5" i="32"/>
  <c r="B29" i="32"/>
  <c r="B50" i="32"/>
  <c r="B37" i="32"/>
  <c r="C4" i="32"/>
  <c r="C2" i="32" s="1"/>
  <c r="B10" i="32" l="1"/>
  <c r="B4" i="32"/>
  <c r="B2" i="32" l="1"/>
  <c r="B58" i="32"/>
  <c r="A24" i="6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<sst xmlns="http://schemas.openxmlformats.org/spreadsheetml/2006/main" count="150" uniqueCount="88">
  <si>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</si>
  <si>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</si>
  <si>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</si>
  <si>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</si>
  <si>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</si>
  <si>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</si>
  <si>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</si>
  <si>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</si>
  <si>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</si>
  <si>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</si>
  <si>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</si>
  <si>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</si>
  <si>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</si>
  <si>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</si>
  <si>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</si>
  <si>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</si>
  <si>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</si>
  <si>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</si>
  <si>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</si>
  <si>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</si>
  <si>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</si>
  <si>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</si>
  <si>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</si>
  <si>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</si>
  <si>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</si>
  <si>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</si>
  <si>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</si>
  <si>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</si>
  <si>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</si>
  <si>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</si>
  <si>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</si>
  <si>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</si>
  <si>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</si>
  <si>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</si>
  <si>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</si>
  <si>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</si>
  <si>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</si>
  <si>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</si>
  <si>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</si>
  <si>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</si>
  <si>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</si>
  <si>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</si>
  <si>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 xml:space="preserve">РАЗОМ </t>
  </si>
  <si>
    <t>Медикаменти</t>
  </si>
  <si>
    <t>Інтернет, телекомунікаційні послуги</t>
  </si>
  <si>
    <t>Оцінка майна</t>
  </si>
  <si>
    <t xml:space="preserve">Встановлення та утримання газопостачання </t>
  </si>
  <si>
    <t>Видатки на відрядження 2250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</si>
  <si>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</si>
  <si>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</si>
  <si>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</si>
  <si>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</si>
  <si>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</si>
  <si>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</si>
  <si>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</si>
  <si>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Навчання освітян з цивільного захисту та пож.безпеки</t>
  </si>
  <si>
    <t xml:space="preserve">Табличка фасадна </t>
  </si>
  <si>
    <t>Бензиновий тример, жилка, масло для тримера</t>
  </si>
  <si>
    <t>Послуги з реєстрації номерних знаків</t>
  </si>
  <si>
    <t>1142 Інші програми та заходи в сфері освіти</t>
  </si>
  <si>
    <t>Пальне для генераторів</t>
  </si>
  <si>
    <t>Винничківська гімназія</t>
  </si>
  <si>
    <t>Страхування, охоронні послуги, , техн. обслугов.пож.сигналізація</t>
  </si>
  <si>
    <t xml:space="preserve">Сіль таблетована </t>
  </si>
  <si>
    <t>Послуги ЄДЕБО</t>
  </si>
  <si>
    <t>Меблі для стем лабораторії</t>
  </si>
  <si>
    <t>Шафки для роздягальні</t>
  </si>
  <si>
    <t>Послуги з електромонтажних робіт, встановлення автоматичного вимикача електромережі ідальні</t>
  </si>
  <si>
    <t>Техогляд транспортного засобу, технічне обслуговування,ремонт та стархування ТЗ, шиномонтаж</t>
  </si>
  <si>
    <t xml:space="preserve">Будівельні матеріали </t>
  </si>
  <si>
    <t>Послуги технічного обслуговування газового обладнання та  ситеми газопостачання,Пiдготовка до опалювального сезону, зведення захисних засобів огорожі, Обслуговування та ремонт котельні, генератора.,Повірка приладів газу</t>
  </si>
  <si>
    <t>Послуги по виконанню вимог  Львівобленего, (утримання  та обслуговування електромереж)</t>
  </si>
  <si>
    <t>Послуги по виконанню санітарно-технічних робіт по ромивці радіаторів</t>
  </si>
  <si>
    <t>Газ (використанн+розподіл)</t>
  </si>
  <si>
    <t>Світло (використанн+розподіл)</t>
  </si>
  <si>
    <t>Водопостачання+Водовідведення</t>
  </si>
  <si>
    <r>
      <rPr>
        <b/>
        <sz val="20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20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</si>
  <si>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Болгарка</t>
  </si>
  <si>
    <t>Господарські товри для ремонту</t>
  </si>
  <si>
    <t>Запчастини на шкільний автобус,навчальний  автомобіль</t>
  </si>
  <si>
    <t>Вогнегасники .ввп-6</t>
  </si>
  <si>
    <t>Дизельне пальне  для школярика</t>
  </si>
  <si>
    <t xml:space="preserve">Монтаж системи безпеки </t>
  </si>
  <si>
    <t>Висновок на списання майна</t>
  </si>
  <si>
    <t>РАЗОМ Травень  2026</t>
  </si>
  <si>
    <t>Терморегулятор , пресостат</t>
  </si>
  <si>
    <t xml:space="preserve">Дизельне пальне  для генератора </t>
  </si>
  <si>
    <t>3134 Кубки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</si>
</sst>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5" fillId="5" borderId="0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4" fontId="7" fillId="7" borderId="6" xfId="0" applyNumberFormat="1" applyFont="1" applyFill="1" applyBorder="1" applyAlignment="1">
      <alignment horizontal="center" wrapText="1"/>
    </xf>
    <xf numFmtId="0" fontId="8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0" fillId="2" borderId="1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9" fillId="7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wrapText="1"/>
    </xf>
    <xf numFmtId="4" fontId="11" fillId="2" borderId="11" xfId="0" applyNumberFormat="1" applyFont="1" applyFill="1" applyBorder="1" applyAlignment="1">
      <alignment horizontal="center" wrapText="1"/>
    </xf>
    <xf numFmtId="4" fontId="11" fillId="5" borderId="11" xfId="0" applyNumberFormat="1" applyFont="1" applyFill="1" applyBorder="1" applyAlignment="1">
      <alignment horizontal="center" vertical="center" wrapText="1"/>
    </xf>
    <xf numFmtId="4" fontId="11" fillId="4" borderId="11" xfId="0" applyNumberFormat="1" applyFont="1" applyFill="1" applyBorder="1" applyAlignment="1">
      <alignment horizontal="center" wrapText="1"/>
    </xf>
    <xf numFmtId="4" fontId="11" fillId="5" borderId="11" xfId="0" applyNumberFormat="1" applyFont="1" applyFill="1" applyBorder="1" applyAlignment="1">
      <alignment horizontal="center" wrapText="1"/>
    </xf>
    <xf numFmtId="4" fontId="13" fillId="2" borderId="5" xfId="0" applyNumberFormat="1" applyFont="1" applyFill="1" applyBorder="1" applyAlignment="1">
      <alignment horizontal="center" wrapText="1"/>
    </xf>
    <xf numFmtId="4" fontId="17" fillId="7" borderId="1" xfId="0" applyNumberFormat="1" applyFont="1" applyFill="1" applyBorder="1" applyAlignment="1">
      <alignment horizontal="center" wrapText="1"/>
    </xf>
    <xf numFmtId="4" fontId="13" fillId="7" borderId="1" xfId="0" applyNumberFormat="1" applyFont="1" applyFill="1" applyBorder="1" applyAlignment="1">
      <alignment horizontal="center" wrapText="1"/>
    </xf>
    <xf numFmtId="4" fontId="11" fillId="6" borderId="11" xfId="0" applyNumberFormat="1" applyFont="1" applyFill="1" applyBorder="1" applyAlignment="1">
      <alignment horizontal="center" wrapText="1"/>
    </xf>
    <xf numFmtId="4" fontId="11" fillId="6" borderId="5" xfId="0" applyNumberFormat="1" applyFont="1" applyFill="1" applyBorder="1" applyAlignment="1">
      <alignment horizontal="center" wrapText="1"/>
    </xf>
    <xf numFmtId="4" fontId="13" fillId="6" borderId="1" xfId="0" applyNumberFormat="1" applyFont="1" applyFill="1" applyBorder="1" applyAlignment="1">
      <alignment horizontal="center" wrapText="1"/>
    </xf>
    <xf numFmtId="4" fontId="13" fillId="7" borderId="5" xfId="0" applyNumberFormat="1" applyFont="1" applyFill="1" applyBorder="1" applyAlignment="1">
      <alignment horizontal="center" wrapText="1"/>
    </xf>
    <xf numFmtId="4" fontId="13" fillId="6" borderId="5" xfId="0" applyNumberFormat="1" applyFont="1" applyFill="1" applyBorder="1" applyAlignment="1">
      <alignment horizontal="center" wrapText="1"/>
    </xf>
    <xf numFmtId="164" fontId="11" fillId="5" borderId="11" xfId="0" applyNumberFormat="1" applyFont="1" applyFill="1" applyBorder="1" applyAlignment="1">
      <alignment horizontal="center" vertical="center" wrapText="1"/>
    </xf>
    <xf numFmtId="164" fontId="13" fillId="7" borderId="5" xfId="0" applyNumberFormat="1" applyFont="1" applyFill="1" applyBorder="1" applyAlignment="1">
      <alignment horizontal="center" wrapText="1"/>
    </xf>
    <xf numFmtId="4" fontId="13" fillId="4" borderId="1" xfId="0" applyNumberFormat="1" applyFont="1" applyFill="1" applyBorder="1" applyAlignment="1">
      <alignment horizontal="center" wrapText="1"/>
    </xf>
    <xf numFmtId="4" fontId="12" fillId="8" borderId="11" xfId="0" applyNumberFormat="1" applyFont="1" applyFill="1" applyBorder="1" applyAlignment="1">
      <alignment horizontal="center" vertical="center" wrapText="1"/>
    </xf>
    <xf numFmtId="4" fontId="12" fillId="8" borderId="5" xfId="0" applyNumberFormat="1" applyFont="1" applyFill="1" applyBorder="1" applyAlignment="1">
      <alignment horizontal="center" vertical="center" wrapText="1"/>
    </xf>
    <xf numFmtId="4" fontId="11" fillId="5" borderId="9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13" fillId="5" borderId="0" xfId="0" applyFont="1" applyFill="1" applyAlignment="1">
      <alignment wrapText="1"/>
    </xf>
    <xf numFmtId="0" fontId="16" fillId="0" borderId="7" xfId="0" applyFont="1" applyBorder="1" applyAlignment="1">
      <alignment wrapText="1"/>
    </xf>
    <xf numFmtId="0" fontId="10" fillId="6" borderId="7" xfId="0" applyFont="1" applyFill="1" applyBorder="1" applyAlignment="1">
      <alignment wrapText="1"/>
    </xf>
    <xf numFmtId="0" fontId="16" fillId="0" borderId="7" xfId="0" applyFont="1" applyFill="1" applyBorder="1" applyAlignment="1">
      <alignment wrapText="1"/>
    </xf>
    <xf numFmtId="0" fontId="14" fillId="0" borderId="14" xfId="0" applyFont="1" applyFill="1" applyBorder="1" applyAlignment="1">
      <alignment wrapText="1"/>
    </xf>
    <xf numFmtId="0" fontId="10" fillId="6" borderId="7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0" fillId="4" borderId="7" xfId="0" applyFont="1" applyFill="1" applyBorder="1" applyAlignment="1">
      <alignment wrapText="1"/>
    </xf>
    <xf numFmtId="0" fontId="14" fillId="0" borderId="14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10" fillId="4" borderId="7" xfId="0" applyFont="1" applyFill="1" applyBorder="1" applyAlignment="1">
      <alignment horizont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wrapText="1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4" fontId="11" fillId="5" borderId="11" xfId="0" quotePrefix="1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wrapText="1"/>
    </xf>
    <xf numFmtId="4" fontId="19" fillId="2" borderId="11" xfId="0" applyNumberFormat="1" applyFont="1" applyFill="1" applyBorder="1" applyAlignment="1">
      <alignment horizontal="center" wrapText="1"/>
    </xf>
    <xf numFmtId="4" fontId="19" fillId="2" borderId="12" xfId="0" applyNumberFormat="1" applyFont="1" applyFill="1" applyBorder="1" applyAlignment="1">
      <alignment horizontal="center" wrapText="1"/>
    </xf>
    <xf numFmtId="4" fontId="19" fillId="5" borderId="11" xfId="0" applyNumberFormat="1" applyFont="1" applyFill="1" applyBorder="1" applyAlignment="1">
      <alignment horizontal="center" vertical="center" wrapText="1"/>
    </xf>
    <xf numFmtId="4" fontId="20" fillId="7" borderId="1" xfId="0" applyNumberFormat="1" applyFont="1" applyFill="1" applyBorder="1" applyAlignment="1">
      <alignment horizontal="center" vertical="center" wrapText="1"/>
    </xf>
    <xf numFmtId="4" fontId="19" fillId="4" borderId="11" xfId="0" applyNumberFormat="1" applyFont="1" applyFill="1" applyBorder="1" applyAlignment="1">
      <alignment horizontal="center" wrapText="1"/>
    </xf>
    <xf numFmtId="4" fontId="19" fillId="4" borderId="5" xfId="0" applyNumberFormat="1" applyFont="1" applyFill="1" applyBorder="1" applyAlignment="1">
      <alignment horizontal="center" wrapText="1"/>
    </xf>
    <xf numFmtId="4" fontId="19" fillId="5" borderId="11" xfId="0" applyNumberFormat="1" applyFont="1" applyFill="1" applyBorder="1" applyAlignment="1">
      <alignment horizontal="center" wrapText="1"/>
    </xf>
    <xf numFmtId="4" fontId="20" fillId="7" borderId="5" xfId="0" applyNumberFormat="1" applyFont="1" applyFill="1" applyBorder="1" applyAlignment="1">
      <alignment horizontal="center" vertical="center" wrapText="1"/>
    </xf>
    <xf numFmtId="4" fontId="19" fillId="6" borderId="11" xfId="0" applyNumberFormat="1" applyFont="1" applyFill="1" applyBorder="1" applyAlignment="1">
      <alignment horizontal="center" wrapText="1"/>
    </xf>
    <xf numFmtId="4" fontId="19" fillId="6" borderId="5" xfId="0" applyNumberFormat="1" applyFont="1" applyFill="1" applyBorder="1" applyAlignment="1">
      <alignment horizontal="center" wrapText="1"/>
    </xf>
    <xf numFmtId="4" fontId="19" fillId="5" borderId="1" xfId="0" applyNumberFormat="1" applyFont="1" applyFill="1" applyBorder="1" applyAlignment="1">
      <alignment horizontal="center" vertical="center" wrapText="1"/>
    </xf>
    <xf numFmtId="4" fontId="20" fillId="7" borderId="3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4" fontId="20" fillId="7" borderId="2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wrapText="1"/>
    </xf>
    <xf numFmtId="4" fontId="20" fillId="7" borderId="1" xfId="0" applyNumberFormat="1" applyFont="1" applyFill="1" applyBorder="1" applyAlignment="1">
      <alignment horizontal="center" wrapText="1"/>
    </xf>
    <xf numFmtId="4" fontId="20" fillId="6" borderId="5" xfId="0" applyNumberFormat="1" applyFont="1" applyFill="1" applyBorder="1" applyAlignment="1">
      <alignment horizontal="center" wrapText="1"/>
    </xf>
    <xf numFmtId="0" fontId="14" fillId="0" borderId="7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B225"/>
  <sheetViews>
    <sheetView tabSelected="1" view="pageBreakPreview" zoomScale="40" zoomScaleNormal="30" zoomScaleSheetLayoutView="40" workbookViewId="0">
      <pane ySplit="1" topLeftCell="A2" activePane="bottomLeft" state="frozen"/>
      <selection pane="bottomLeft" activeCell="C1" sqref="C1"/>
    </sheetView>
  </sheetViews>
  <sheetFormatPr defaultColWidth="9.1796875" defaultRowHeight="30.5" x14ac:dyDescent="0.65"/>
  <cols>
    <col min="1" max="1" width="65" style="88" customWidth="1"/>
    <col min="2" max="2" width="32" style="70" customWidth="1"/>
    <col min="3" max="3" width="29.54296875" style="43" customWidth="1"/>
    <col min="4" max="4" width="9.1796875" style="30" customWidth="1"/>
    <col min="5" max="88" width="9.1796875" style="30"/>
    <col min="89" max="106" width="9.1796875" style="31"/>
    <col min="107" max="16384" width="9.1796875" style="32"/>
  </cols>
  <sheetData>
    <row r="1" spans="1:106" ht="104.5" customHeight="1" thickBot="1" x14ac:dyDescent="0.35">
      <c r="A1" s="111" t="s">
        <v>84</v>
      </c>
      <c r="B1" s="112"/>
      <c r="C1" s="49" t="s">
        <v>61</v>
      </c>
    </row>
    <row r="2" spans="1:106" s="48" customFormat="1" ht="34.5" x14ac:dyDescent="0.65">
      <c r="A2" s="46" t="s">
        <v>35</v>
      </c>
      <c r="B2" s="91">
        <f t="shared" ref="B2:B30" si="0">SUM(C2:C2)</f>
        <v>232729.59</v>
      </c>
      <c r="C2" s="92">
        <f t="shared" ref="C2" si="1">C4+C10+C29+C32+C35+C37+C52+C55+C56+C3</f>
        <v>232729.59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</row>
    <row r="3" spans="1:106" s="33" customFormat="1" ht="36" customHeight="1" x14ac:dyDescent="0.3">
      <c r="A3" s="77" t="s">
        <v>41</v>
      </c>
      <c r="B3" s="93">
        <f t="shared" si="0"/>
        <v>99086.709999999992</v>
      </c>
      <c r="C3" s="94">
        <f>79983.89+19102.82</f>
        <v>99086.709999999992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</row>
    <row r="4" spans="1:106" s="34" customFormat="1" ht="34.5" x14ac:dyDescent="0.65">
      <c r="A4" s="78" t="s">
        <v>38</v>
      </c>
      <c r="B4" s="95">
        <f t="shared" si="0"/>
        <v>21542.28</v>
      </c>
      <c r="C4" s="96">
        <f>SUM(C5:C9)</f>
        <v>21542.28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</row>
    <row r="5" spans="1:106" s="33" customFormat="1" ht="35.5" x14ac:dyDescent="0.65">
      <c r="A5" s="71" t="s">
        <v>73</v>
      </c>
      <c r="B5" s="97">
        <f t="shared" si="0"/>
        <v>3330.83</v>
      </c>
      <c r="C5" s="94">
        <f>7.16+3323.67</f>
        <v>3330.83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</row>
    <row r="6" spans="1:106" s="33" customFormat="1" ht="35.5" x14ac:dyDescent="0.65">
      <c r="A6" s="73" t="s">
        <v>74</v>
      </c>
      <c r="B6" s="97">
        <f t="shared" si="0"/>
        <v>17913.849999999999</v>
      </c>
      <c r="C6" s="94">
        <f>4331.7+13582.15</f>
        <v>17913.849999999999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</row>
    <row r="7" spans="1:106" s="33" customFormat="1" ht="35.5" x14ac:dyDescent="0.65">
      <c r="A7" s="73" t="s">
        <v>75</v>
      </c>
      <c r="B7" s="97">
        <f t="shared" si="0"/>
        <v>0</v>
      </c>
      <c r="C7" s="94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</row>
    <row r="8" spans="1:106" s="33" customFormat="1" ht="31.5" customHeight="1" x14ac:dyDescent="0.65">
      <c r="A8" s="71" t="s">
        <v>36</v>
      </c>
      <c r="B8" s="97">
        <f t="shared" si="0"/>
        <v>297.60000000000002</v>
      </c>
      <c r="C8" s="94">
        <v>297.60000000000002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</row>
    <row r="9" spans="1:106" s="33" customFormat="1" ht="43" customHeight="1" x14ac:dyDescent="0.65">
      <c r="A9" s="71" t="s">
        <v>60</v>
      </c>
      <c r="B9" s="97">
        <f t="shared" si="0"/>
        <v>0</v>
      </c>
      <c r="C9" s="98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</row>
    <row r="10" spans="1:106" s="45" customFormat="1" ht="34.5" x14ac:dyDescent="0.65">
      <c r="A10" s="72" t="s">
        <v>39</v>
      </c>
      <c r="B10" s="99">
        <f t="shared" si="0"/>
        <v>2533.6</v>
      </c>
      <c r="C10" s="100">
        <f t="shared" ref="C10" si="2">SUM(C11:C28)</f>
        <v>2533.6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 s="33" customFormat="1" ht="35.5" x14ac:dyDescent="0.55000000000000004">
      <c r="A11" s="73" t="s">
        <v>45</v>
      </c>
      <c r="B11" s="101">
        <f t="shared" si="0"/>
        <v>0</v>
      </c>
      <c r="C11" s="94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</row>
    <row r="12" spans="1:106" s="33" customFormat="1" ht="35.5" x14ac:dyDescent="0.55000000000000004">
      <c r="A12" s="73" t="s">
        <v>83</v>
      </c>
      <c r="B12" s="101">
        <f t="shared" si="0"/>
        <v>0</v>
      </c>
      <c r="C12" s="94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</row>
    <row r="13" spans="1:106" s="33" customFormat="1" ht="35.5" x14ac:dyDescent="0.55000000000000004">
      <c r="A13" s="73" t="s">
        <v>44</v>
      </c>
      <c r="B13" s="101">
        <f t="shared" si="0"/>
        <v>1056</v>
      </c>
      <c r="C13" s="94">
        <v>1056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</row>
    <row r="14" spans="1:106" s="33" customFormat="1" ht="38" customHeight="1" x14ac:dyDescent="0.55000000000000004">
      <c r="A14" s="73" t="s">
        <v>34</v>
      </c>
      <c r="B14" s="101">
        <f t="shared" si="0"/>
        <v>777.6</v>
      </c>
      <c r="C14" s="94">
        <f>648*1.2</f>
        <v>777.6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</row>
    <row r="15" spans="1:106" s="33" customFormat="1" ht="117.5" customHeight="1" x14ac:dyDescent="0.3">
      <c r="A15" s="110" t="s">
        <v>76</v>
      </c>
      <c r="B15" s="101">
        <f t="shared" si="0"/>
        <v>0</v>
      </c>
      <c r="C15" s="94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</row>
    <row r="16" spans="1:106" s="33" customFormat="1" ht="182" x14ac:dyDescent="0.3">
      <c r="A16" s="79" t="s">
        <v>70</v>
      </c>
      <c r="B16" s="101">
        <f t="shared" si="0"/>
        <v>0</v>
      </c>
      <c r="C16" s="10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</row>
    <row r="17" spans="1:106" s="33" customFormat="1" ht="67" customHeight="1" x14ac:dyDescent="0.3">
      <c r="A17" s="79" t="s">
        <v>72</v>
      </c>
      <c r="B17" s="101">
        <f t="shared" si="0"/>
        <v>0</v>
      </c>
      <c r="C17" s="10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</row>
    <row r="18" spans="1:106" s="33" customFormat="1" ht="78" x14ac:dyDescent="0.6">
      <c r="A18" s="74" t="s">
        <v>49</v>
      </c>
      <c r="B18" s="101">
        <f t="shared" si="0"/>
        <v>0</v>
      </c>
      <c r="C18" s="102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</row>
    <row r="19" spans="1:106" s="33" customFormat="1" ht="78" x14ac:dyDescent="0.3">
      <c r="A19" s="79" t="s">
        <v>71</v>
      </c>
      <c r="B19" s="101">
        <f t="shared" si="0"/>
        <v>0</v>
      </c>
      <c r="C19" s="102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</row>
    <row r="20" spans="1:106" s="33" customFormat="1" ht="52" x14ac:dyDescent="0.6">
      <c r="A20" s="74" t="s">
        <v>51</v>
      </c>
      <c r="B20" s="101">
        <f t="shared" si="0"/>
        <v>0</v>
      </c>
      <c r="C20" s="102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</row>
    <row r="21" spans="1:106" s="33" customFormat="1" ht="56" customHeight="1" x14ac:dyDescent="0.3">
      <c r="A21" s="80" t="s">
        <v>62</v>
      </c>
      <c r="B21" s="101">
        <f t="shared" si="0"/>
        <v>700</v>
      </c>
      <c r="C21" s="102">
        <v>700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</row>
    <row r="22" spans="1:106" s="37" customFormat="1" ht="102" x14ac:dyDescent="0.35">
      <c r="A22" s="81" t="s">
        <v>52</v>
      </c>
      <c r="B22" s="103">
        <f t="shared" si="0"/>
        <v>0</v>
      </c>
      <c r="C22" s="104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</row>
    <row r="23" spans="1:106" s="39" customFormat="1" ht="76.5" x14ac:dyDescent="0.35">
      <c r="A23" s="82" t="s">
        <v>53</v>
      </c>
      <c r="B23" s="103">
        <f t="shared" si="0"/>
        <v>0</v>
      </c>
      <c r="C23" s="105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</row>
    <row r="24" spans="1:106" s="33" customFormat="1" ht="51" x14ac:dyDescent="0.3">
      <c r="A24" s="83" t="s">
        <v>46</v>
      </c>
      <c r="B24" s="101">
        <f t="shared" si="0"/>
        <v>0</v>
      </c>
      <c r="C24" s="106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</row>
    <row r="25" spans="1:106" s="33" customFormat="1" ht="76.5" x14ac:dyDescent="0.55000000000000004">
      <c r="A25" s="71" t="s">
        <v>68</v>
      </c>
      <c r="B25" s="101">
        <f t="shared" si="0"/>
        <v>0</v>
      </c>
      <c r="C25" s="94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</row>
    <row r="26" spans="1:106" s="33" customFormat="1" ht="35.5" x14ac:dyDescent="0.55000000000000004">
      <c r="A26" s="71" t="s">
        <v>82</v>
      </c>
      <c r="B26" s="101">
        <f t="shared" si="0"/>
        <v>0</v>
      </c>
      <c r="C26" s="94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</row>
    <row r="27" spans="1:106" s="33" customFormat="1" ht="76.5" x14ac:dyDescent="0.55000000000000004">
      <c r="A27" s="71" t="s">
        <v>67</v>
      </c>
      <c r="B27" s="101">
        <f t="shared" si="0"/>
        <v>0</v>
      </c>
      <c r="C27" s="94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</row>
    <row r="28" spans="1:106" s="33" customFormat="1" ht="31.5" customHeight="1" x14ac:dyDescent="0.75">
      <c r="A28" s="71" t="s">
        <v>64</v>
      </c>
      <c r="B28" s="101">
        <f t="shared" si="0"/>
        <v>0</v>
      </c>
      <c r="C28" s="107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</row>
    <row r="29" spans="1:106" s="41" customFormat="1" x14ac:dyDescent="0.65">
      <c r="A29" s="76">
        <v>2800</v>
      </c>
      <c r="B29" s="58">
        <f t="shared" si="0"/>
        <v>0</v>
      </c>
      <c r="C29" s="60">
        <f t="shared" ref="C29" si="3">C30+C31</f>
        <v>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</row>
    <row r="30" spans="1:106" s="33" customFormat="1" ht="30.5" customHeight="1" x14ac:dyDescent="0.65">
      <c r="A30" s="71" t="s">
        <v>50</v>
      </c>
      <c r="B30" s="54">
        <f t="shared" si="0"/>
        <v>0</v>
      </c>
      <c r="C30" s="57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</row>
    <row r="31" spans="1:106" s="33" customFormat="1" x14ac:dyDescent="0.65">
      <c r="A31" s="71" t="s">
        <v>58</v>
      </c>
      <c r="B31" s="54"/>
      <c r="C31" s="61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</row>
    <row r="32" spans="1:106" s="33" customFormat="1" x14ac:dyDescent="0.65">
      <c r="A32" s="75">
        <v>2280</v>
      </c>
      <c r="B32" s="58">
        <f t="shared" ref="B32:B58" si="4">SUM(C32:C32)</f>
        <v>0</v>
      </c>
      <c r="C32" s="62">
        <f t="shared" ref="C32" si="5">C33+C34</f>
        <v>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</row>
    <row r="33" spans="1:106" s="33" customFormat="1" x14ac:dyDescent="0.65">
      <c r="A33" s="71" t="s">
        <v>40</v>
      </c>
      <c r="B33" s="54">
        <f t="shared" si="4"/>
        <v>0</v>
      </c>
      <c r="C33" s="57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33" customFormat="1" ht="52" x14ac:dyDescent="0.65">
      <c r="A34" s="71" t="s">
        <v>55</v>
      </c>
      <c r="B34" s="63">
        <f t="shared" si="4"/>
        <v>0</v>
      </c>
      <c r="C34" s="64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</row>
    <row r="35" spans="1:106" s="33" customFormat="1" ht="35.5" x14ac:dyDescent="0.75">
      <c r="A35" s="75">
        <v>2230</v>
      </c>
      <c r="B35" s="58">
        <f t="shared" si="4"/>
        <v>40386</v>
      </c>
      <c r="C35" s="109">
        <f t="shared" ref="C35" si="6">C36</f>
        <v>40386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</row>
    <row r="36" spans="1:106" s="33" customFormat="1" ht="28.5" customHeight="1" x14ac:dyDescent="0.55000000000000004">
      <c r="A36" s="71" t="s">
        <v>48</v>
      </c>
      <c r="B36" s="52">
        <f t="shared" si="4"/>
        <v>40386</v>
      </c>
      <c r="C36" s="94">
        <f>13380+27006</f>
        <v>40386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</row>
    <row r="37" spans="1:106" s="44" customFormat="1" ht="30" x14ac:dyDescent="0.6">
      <c r="A37" s="72" t="s">
        <v>37</v>
      </c>
      <c r="B37" s="58">
        <f t="shared" si="4"/>
        <v>68401</v>
      </c>
      <c r="C37" s="59">
        <f t="shared" ref="C37" si="7">SUM(C38:C51)</f>
        <v>68401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</row>
    <row r="38" spans="1:106" s="33" customFormat="1" ht="35.5" x14ac:dyDescent="0.75">
      <c r="A38" s="71" t="s">
        <v>80</v>
      </c>
      <c r="B38" s="52">
        <f t="shared" si="4"/>
        <v>0</v>
      </c>
      <c r="C38" s="108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</row>
    <row r="39" spans="1:106" s="33" customFormat="1" ht="35.5" x14ac:dyDescent="0.75">
      <c r="A39" s="71" t="s">
        <v>85</v>
      </c>
      <c r="B39" s="54">
        <f t="shared" si="4"/>
        <v>6787</v>
      </c>
      <c r="C39" s="107">
        <v>6787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</row>
    <row r="40" spans="1:106" s="33" customFormat="1" ht="35.5" x14ac:dyDescent="0.75">
      <c r="A40" s="71" t="s">
        <v>65</v>
      </c>
      <c r="B40" s="54">
        <f t="shared" si="4"/>
        <v>0</v>
      </c>
      <c r="C40" s="108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</row>
    <row r="41" spans="1:106" s="33" customFormat="1" ht="35.5" x14ac:dyDescent="0.75">
      <c r="A41" s="71" t="s">
        <v>66</v>
      </c>
      <c r="B41" s="54">
        <f t="shared" si="4"/>
        <v>0</v>
      </c>
      <c r="C41" s="108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</row>
    <row r="42" spans="1:106" s="33" customFormat="1" ht="35.5" x14ac:dyDescent="0.75">
      <c r="A42" s="71" t="s">
        <v>78</v>
      </c>
      <c r="B42" s="54">
        <f t="shared" si="4"/>
        <v>0</v>
      </c>
      <c r="C42" s="108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</row>
    <row r="43" spans="1:106" s="33" customFormat="1" ht="35.5" x14ac:dyDescent="0.75">
      <c r="A43" s="71" t="s">
        <v>69</v>
      </c>
      <c r="B43" s="54">
        <f t="shared" si="4"/>
        <v>0</v>
      </c>
      <c r="C43" s="108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</row>
    <row r="44" spans="1:106" s="33" customFormat="1" ht="53" x14ac:dyDescent="0.75">
      <c r="A44" s="71" t="s">
        <v>79</v>
      </c>
      <c r="B44" s="89">
        <f t="shared" si="4"/>
        <v>0</v>
      </c>
      <c r="C44" s="108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</row>
    <row r="45" spans="1:106" s="33" customFormat="1" ht="29.5" customHeight="1" x14ac:dyDescent="0.75">
      <c r="A45" s="71" t="s">
        <v>63</v>
      </c>
      <c r="B45" s="54">
        <f t="shared" si="4"/>
        <v>0</v>
      </c>
      <c r="C45" s="107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</row>
    <row r="46" spans="1:106" s="33" customFormat="1" ht="35.5" x14ac:dyDescent="0.75">
      <c r="A46" s="73" t="s">
        <v>77</v>
      </c>
      <c r="B46" s="54">
        <f t="shared" si="4"/>
        <v>0</v>
      </c>
      <c r="C46" s="108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</row>
    <row r="47" spans="1:106" s="33" customFormat="1" ht="35.5" x14ac:dyDescent="0.75">
      <c r="A47" s="71" t="s">
        <v>54</v>
      </c>
      <c r="B47" s="54">
        <f t="shared" si="4"/>
        <v>0</v>
      </c>
      <c r="C47" s="108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</row>
    <row r="48" spans="1:106" s="33" customFormat="1" ht="35.5" x14ac:dyDescent="0.75">
      <c r="A48" s="71" t="s">
        <v>56</v>
      </c>
      <c r="B48" s="54">
        <f t="shared" si="4"/>
        <v>0</v>
      </c>
      <c r="C48" s="108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</row>
    <row r="49" spans="1:106" s="33" customFormat="1" ht="35.5" x14ac:dyDescent="0.75">
      <c r="A49" s="73" t="s">
        <v>86</v>
      </c>
      <c r="B49" s="54">
        <f t="shared" si="4"/>
        <v>0</v>
      </c>
      <c r="C49" s="108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</row>
    <row r="50" spans="1:106" s="33" customFormat="1" ht="35.5" x14ac:dyDescent="0.75">
      <c r="A50" s="73" t="s">
        <v>81</v>
      </c>
      <c r="B50" s="54">
        <f t="shared" si="4"/>
        <v>61614</v>
      </c>
      <c r="C50" s="108">
        <f>700*88.02</f>
        <v>61614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</row>
    <row r="51" spans="1:106" s="33" customFormat="1" ht="53" x14ac:dyDescent="0.75">
      <c r="A51" s="71" t="s">
        <v>57</v>
      </c>
      <c r="B51" s="54">
        <f t="shared" si="4"/>
        <v>0</v>
      </c>
      <c r="C51" s="108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</row>
    <row r="52" spans="1:106" s="33" customFormat="1" x14ac:dyDescent="0.65">
      <c r="A52" s="84">
        <v>2220</v>
      </c>
      <c r="B52" s="53">
        <f t="shared" si="4"/>
        <v>0</v>
      </c>
      <c r="C52" s="65">
        <f t="shared" ref="C52" si="8">SUM(C53:C54)</f>
        <v>0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</row>
    <row r="53" spans="1:106" s="33" customFormat="1" x14ac:dyDescent="0.65">
      <c r="A53" s="77" t="s">
        <v>43</v>
      </c>
      <c r="B53" s="54">
        <f t="shared" si="4"/>
        <v>0</v>
      </c>
      <c r="C53" s="56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</row>
    <row r="54" spans="1:106" s="33" customFormat="1" x14ac:dyDescent="0.65">
      <c r="A54" s="71"/>
      <c r="B54" s="54">
        <f t="shared" si="4"/>
        <v>0</v>
      </c>
      <c r="C54" s="57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</row>
    <row r="55" spans="1:106" s="44" customFormat="1" x14ac:dyDescent="0.65">
      <c r="A55" s="72" t="s">
        <v>47</v>
      </c>
      <c r="B55" s="58">
        <f t="shared" si="4"/>
        <v>0</v>
      </c>
      <c r="C55" s="60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</row>
    <row r="56" spans="1:106" s="44" customFormat="1" x14ac:dyDescent="0.65">
      <c r="A56" s="90" t="s">
        <v>87</v>
      </c>
      <c r="B56" s="51">
        <f t="shared" si="4"/>
        <v>780</v>
      </c>
      <c r="C56" s="55">
        <v>780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</row>
    <row r="57" spans="1:106" s="44" customFormat="1" ht="62.5" customHeight="1" x14ac:dyDescent="0.3">
      <c r="A57" s="85" t="s">
        <v>59</v>
      </c>
      <c r="B57" s="66">
        <f t="shared" si="4"/>
        <v>0</v>
      </c>
      <c r="C57" s="6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</row>
    <row r="58" spans="1:106" s="35" customFormat="1" hidden="1" thickBot="1" x14ac:dyDescent="0.65">
      <c r="A58" s="86" t="s">
        <v>42</v>
      </c>
      <c r="B58" s="68">
        <f t="shared" si="4"/>
        <v>0</v>
      </c>
      <c r="C58" s="42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</row>
    <row r="59" spans="1:106" s="31" customFormat="1" x14ac:dyDescent="0.65">
      <c r="A59" s="87"/>
      <c r="B59" s="69"/>
      <c r="C59" s="36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</row>
    <row r="60" spans="1:106" s="31" customFormat="1" x14ac:dyDescent="0.65">
      <c r="A60" s="87"/>
      <c r="B60" s="69"/>
      <c r="C60" s="36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</row>
    <row r="61" spans="1:106" s="31" customFormat="1" x14ac:dyDescent="0.65">
      <c r="A61" s="87"/>
      <c r="B61" s="69"/>
      <c r="C61" s="36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</row>
    <row r="62" spans="1:106" s="31" customFormat="1" x14ac:dyDescent="0.65">
      <c r="A62" s="87"/>
      <c r="B62" s="69"/>
      <c r="C62" s="36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</row>
    <row r="63" spans="1:106" s="31" customFormat="1" x14ac:dyDescent="0.65">
      <c r="A63" s="87"/>
      <c r="B63" s="69"/>
      <c r="C63" s="36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</row>
    <row r="64" spans="1:106" s="31" customFormat="1" x14ac:dyDescent="0.65">
      <c r="A64" s="87"/>
      <c r="B64" s="69"/>
      <c r="C64" s="36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</row>
    <row r="65" spans="1:88" s="31" customFormat="1" x14ac:dyDescent="0.65">
      <c r="A65" s="87"/>
      <c r="B65" s="69"/>
      <c r="C65" s="36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</row>
    <row r="66" spans="1:88" s="31" customFormat="1" x14ac:dyDescent="0.65">
      <c r="A66" s="87"/>
      <c r="B66" s="69"/>
      <c r="C66" s="36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</row>
    <row r="67" spans="1:88" s="31" customFormat="1" x14ac:dyDescent="0.65">
      <c r="A67" s="87"/>
      <c r="B67" s="69"/>
      <c r="C67" s="36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</row>
    <row r="68" spans="1:88" s="31" customFormat="1" x14ac:dyDescent="0.65">
      <c r="A68" s="87"/>
      <c r="B68" s="69"/>
      <c r="C68" s="36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</row>
    <row r="69" spans="1:88" s="31" customFormat="1" x14ac:dyDescent="0.65">
      <c r="A69" s="87"/>
      <c r="B69" s="69"/>
      <c r="C69" s="36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</row>
    <row r="70" spans="1:88" s="31" customFormat="1" x14ac:dyDescent="0.65">
      <c r="A70" s="87"/>
      <c r="B70" s="69"/>
      <c r="C70" s="36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</row>
    <row r="71" spans="1:88" s="31" customFormat="1" x14ac:dyDescent="0.65">
      <c r="A71" s="87"/>
      <c r="B71" s="69"/>
      <c r="C71" s="36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</row>
    <row r="72" spans="1:88" s="31" customFormat="1" x14ac:dyDescent="0.65">
      <c r="A72" s="87"/>
      <c r="B72" s="69"/>
      <c r="C72" s="36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</row>
    <row r="73" spans="1:88" s="31" customFormat="1" x14ac:dyDescent="0.65">
      <c r="A73" s="87"/>
      <c r="B73" s="69"/>
      <c r="C73" s="36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</row>
    <row r="74" spans="1:88" s="31" customFormat="1" x14ac:dyDescent="0.65">
      <c r="A74" s="87"/>
      <c r="B74" s="69"/>
      <c r="C74" s="36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</row>
    <row r="75" spans="1:88" s="31" customFormat="1" x14ac:dyDescent="0.65">
      <c r="A75" s="87"/>
      <c r="B75" s="69"/>
      <c r="C75" s="36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</row>
    <row r="76" spans="1:88" s="31" customFormat="1" x14ac:dyDescent="0.65">
      <c r="A76" s="87"/>
      <c r="B76" s="69"/>
      <c r="C76" s="36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</row>
    <row r="77" spans="1:88" s="31" customFormat="1" x14ac:dyDescent="0.65">
      <c r="A77" s="87"/>
      <c r="B77" s="69"/>
      <c r="C77" s="36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</row>
    <row r="78" spans="1:88" s="31" customFormat="1" x14ac:dyDescent="0.65">
      <c r="A78" s="87"/>
      <c r="B78" s="69"/>
      <c r="C78" s="36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</row>
    <row r="79" spans="1:88" s="31" customFormat="1" x14ac:dyDescent="0.65">
      <c r="A79" s="87"/>
      <c r="B79" s="69"/>
      <c r="C79" s="36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</row>
    <row r="80" spans="1:88" s="31" customFormat="1" x14ac:dyDescent="0.65">
      <c r="A80" s="87"/>
      <c r="B80" s="69"/>
      <c r="C80" s="36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</row>
    <row r="81" spans="1:88" s="31" customFormat="1" x14ac:dyDescent="0.65">
      <c r="A81" s="87"/>
      <c r="B81" s="69"/>
      <c r="C81" s="36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</row>
    <row r="82" spans="1:88" s="31" customFormat="1" x14ac:dyDescent="0.65">
      <c r="A82" s="87"/>
      <c r="B82" s="69"/>
      <c r="C82" s="36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</row>
    <row r="83" spans="1:88" s="31" customFormat="1" x14ac:dyDescent="0.65">
      <c r="A83" s="87"/>
      <c r="B83" s="69"/>
      <c r="C83" s="36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</row>
    <row r="84" spans="1:88" s="31" customFormat="1" x14ac:dyDescent="0.65">
      <c r="A84" s="87"/>
      <c r="B84" s="69"/>
      <c r="C84" s="36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</row>
    <row r="85" spans="1:88" s="31" customFormat="1" x14ac:dyDescent="0.65">
      <c r="A85" s="87"/>
      <c r="B85" s="69"/>
      <c r="C85" s="36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</row>
    <row r="86" spans="1:88" s="31" customFormat="1" x14ac:dyDescent="0.65">
      <c r="A86" s="87"/>
      <c r="B86" s="69"/>
      <c r="C86" s="36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</row>
    <row r="87" spans="1:88" s="31" customFormat="1" x14ac:dyDescent="0.65">
      <c r="A87" s="87"/>
      <c r="B87" s="69"/>
      <c r="C87" s="36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</row>
    <row r="88" spans="1:88" s="31" customFormat="1" x14ac:dyDescent="0.65">
      <c r="A88" s="87"/>
      <c r="B88" s="69"/>
      <c r="C88" s="36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</row>
    <row r="89" spans="1:88" s="31" customFormat="1" x14ac:dyDescent="0.65">
      <c r="A89" s="87"/>
      <c r="B89" s="69"/>
      <c r="C89" s="36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</row>
    <row r="90" spans="1:88" s="31" customFormat="1" x14ac:dyDescent="0.65">
      <c r="A90" s="87"/>
      <c r="B90" s="69"/>
      <c r="C90" s="36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</row>
    <row r="91" spans="1:88" s="31" customFormat="1" x14ac:dyDescent="0.65">
      <c r="A91" s="87"/>
      <c r="B91" s="69"/>
      <c r="C91" s="36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</row>
    <row r="92" spans="1:88" s="31" customFormat="1" x14ac:dyDescent="0.65">
      <c r="A92" s="87"/>
      <c r="B92" s="69"/>
      <c r="C92" s="36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</row>
    <row r="93" spans="1:88" s="31" customFormat="1" x14ac:dyDescent="0.65">
      <c r="A93" s="87"/>
      <c r="B93" s="69"/>
      <c r="C93" s="36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</row>
    <row r="94" spans="1:88" s="31" customFormat="1" x14ac:dyDescent="0.65">
      <c r="A94" s="87"/>
      <c r="B94" s="69"/>
      <c r="C94" s="36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</row>
    <row r="95" spans="1:88" s="31" customFormat="1" x14ac:dyDescent="0.65">
      <c r="A95" s="87"/>
      <c r="B95" s="69"/>
      <c r="C95" s="36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</row>
    <row r="96" spans="1:88" s="31" customFormat="1" x14ac:dyDescent="0.65">
      <c r="A96" s="87"/>
      <c r="B96" s="69"/>
      <c r="C96" s="36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</row>
    <row r="97" spans="1:88" s="31" customFormat="1" x14ac:dyDescent="0.65">
      <c r="A97" s="87"/>
      <c r="B97" s="69"/>
      <c r="C97" s="36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</row>
    <row r="98" spans="1:88" s="31" customFormat="1" x14ac:dyDescent="0.65">
      <c r="A98" s="87"/>
      <c r="B98" s="69"/>
      <c r="C98" s="36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</row>
    <row r="99" spans="1:88" s="31" customFormat="1" x14ac:dyDescent="0.65">
      <c r="A99" s="87"/>
      <c r="B99" s="69"/>
      <c r="C99" s="36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</row>
    <row r="100" spans="1:88" s="31" customFormat="1" x14ac:dyDescent="0.65">
      <c r="A100" s="87"/>
      <c r="B100" s="69"/>
      <c r="C100" s="36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</row>
    <row r="101" spans="1:88" s="31" customFormat="1" x14ac:dyDescent="0.65">
      <c r="A101" s="87"/>
      <c r="B101" s="69"/>
      <c r="C101" s="36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</row>
    <row r="102" spans="1:88" s="31" customFormat="1" x14ac:dyDescent="0.65">
      <c r="A102" s="87"/>
      <c r="B102" s="69"/>
      <c r="C102" s="36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</row>
    <row r="103" spans="1:88" s="31" customFormat="1" x14ac:dyDescent="0.65">
      <c r="A103" s="87"/>
      <c r="B103" s="69"/>
      <c r="C103" s="36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</row>
    <row r="104" spans="1:88" s="31" customFormat="1" x14ac:dyDescent="0.65">
      <c r="A104" s="87"/>
      <c r="B104" s="69"/>
      <c r="C104" s="36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</row>
    <row r="105" spans="1:88" s="31" customFormat="1" x14ac:dyDescent="0.65">
      <c r="A105" s="87"/>
      <c r="B105" s="69"/>
      <c r="C105" s="36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</row>
    <row r="106" spans="1:88" s="31" customFormat="1" x14ac:dyDescent="0.65">
      <c r="A106" s="87"/>
      <c r="B106" s="69"/>
      <c r="C106" s="36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</row>
    <row r="107" spans="1:88" s="31" customFormat="1" x14ac:dyDescent="0.65">
      <c r="A107" s="87"/>
      <c r="B107" s="69"/>
      <c r="C107" s="36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</row>
    <row r="108" spans="1:88" s="31" customFormat="1" x14ac:dyDescent="0.65">
      <c r="A108" s="87"/>
      <c r="B108" s="69"/>
      <c r="C108" s="36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</row>
    <row r="109" spans="1:88" s="31" customFormat="1" x14ac:dyDescent="0.65">
      <c r="A109" s="87"/>
      <c r="B109" s="69"/>
      <c r="C109" s="36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</row>
    <row r="110" spans="1:88" s="31" customFormat="1" x14ac:dyDescent="0.65">
      <c r="A110" s="87"/>
      <c r="B110" s="69"/>
      <c r="C110" s="36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</row>
    <row r="111" spans="1:88" s="31" customFormat="1" x14ac:dyDescent="0.65">
      <c r="A111" s="87"/>
      <c r="B111" s="69"/>
      <c r="C111" s="36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</row>
    <row r="112" spans="1:88" s="31" customFormat="1" x14ac:dyDescent="0.65">
      <c r="A112" s="87"/>
      <c r="B112" s="69"/>
      <c r="C112" s="36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</row>
    <row r="113" spans="1:88" s="31" customFormat="1" x14ac:dyDescent="0.65">
      <c r="A113" s="87"/>
      <c r="B113" s="69"/>
      <c r="C113" s="36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</row>
    <row r="114" spans="1:88" s="31" customFormat="1" x14ac:dyDescent="0.65">
      <c r="A114" s="87"/>
      <c r="B114" s="69"/>
      <c r="C114" s="36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</row>
    <row r="115" spans="1:88" s="31" customFormat="1" x14ac:dyDescent="0.65">
      <c r="A115" s="87"/>
      <c r="B115" s="69"/>
      <c r="C115" s="36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</row>
    <row r="116" spans="1:88" s="31" customFormat="1" x14ac:dyDescent="0.65">
      <c r="A116" s="87"/>
      <c r="B116" s="69"/>
      <c r="C116" s="36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</row>
    <row r="117" spans="1:88" s="31" customFormat="1" x14ac:dyDescent="0.65">
      <c r="A117" s="87"/>
      <c r="B117" s="69"/>
      <c r="C117" s="36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</row>
    <row r="118" spans="1:88" s="31" customFormat="1" x14ac:dyDescent="0.65">
      <c r="A118" s="87"/>
      <c r="B118" s="69"/>
      <c r="C118" s="36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</row>
    <row r="119" spans="1:88" s="31" customFormat="1" x14ac:dyDescent="0.65">
      <c r="A119" s="87"/>
      <c r="B119" s="69"/>
      <c r="C119" s="36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</row>
    <row r="120" spans="1:88" s="31" customFormat="1" x14ac:dyDescent="0.65">
      <c r="A120" s="87"/>
      <c r="B120" s="69"/>
      <c r="C120" s="36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</row>
    <row r="121" spans="1:88" s="31" customFormat="1" x14ac:dyDescent="0.65">
      <c r="A121" s="87"/>
      <c r="B121" s="69"/>
      <c r="C121" s="36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</row>
    <row r="122" spans="1:88" s="31" customFormat="1" x14ac:dyDescent="0.65">
      <c r="A122" s="87"/>
      <c r="B122" s="69"/>
      <c r="C122" s="36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</row>
    <row r="123" spans="1:88" s="31" customFormat="1" x14ac:dyDescent="0.65">
      <c r="A123" s="87"/>
      <c r="B123" s="69"/>
      <c r="C123" s="36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</row>
    <row r="124" spans="1:88" s="31" customFormat="1" x14ac:dyDescent="0.65">
      <c r="A124" s="87"/>
      <c r="B124" s="69"/>
      <c r="C124" s="36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</row>
    <row r="125" spans="1:88" s="31" customFormat="1" x14ac:dyDescent="0.65">
      <c r="A125" s="87"/>
      <c r="B125" s="69"/>
      <c r="C125" s="36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</row>
    <row r="126" spans="1:88" s="31" customFormat="1" x14ac:dyDescent="0.65">
      <c r="A126" s="87"/>
      <c r="B126" s="69"/>
      <c r="C126" s="36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</row>
    <row r="127" spans="1:88" s="31" customFormat="1" x14ac:dyDescent="0.65">
      <c r="A127" s="87"/>
      <c r="B127" s="69"/>
      <c r="C127" s="36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</row>
    <row r="128" spans="1:88" s="31" customFormat="1" x14ac:dyDescent="0.65">
      <c r="A128" s="87"/>
      <c r="B128" s="69"/>
      <c r="C128" s="36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</row>
    <row r="129" spans="1:88" s="31" customFormat="1" x14ac:dyDescent="0.65">
      <c r="A129" s="87"/>
      <c r="B129" s="69"/>
      <c r="C129" s="36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</row>
    <row r="130" spans="1:88" s="31" customFormat="1" x14ac:dyDescent="0.65">
      <c r="A130" s="87"/>
      <c r="B130" s="69"/>
      <c r="C130" s="36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</row>
    <row r="131" spans="1:88" s="31" customFormat="1" x14ac:dyDescent="0.65">
      <c r="A131" s="87"/>
      <c r="B131" s="69"/>
      <c r="C131" s="36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</row>
    <row r="132" spans="1:88" s="31" customFormat="1" x14ac:dyDescent="0.65">
      <c r="A132" s="87"/>
      <c r="B132" s="69"/>
      <c r="C132" s="36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</row>
    <row r="133" spans="1:88" s="31" customFormat="1" x14ac:dyDescent="0.65">
      <c r="A133" s="87"/>
      <c r="B133" s="69"/>
      <c r="C133" s="36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</row>
    <row r="134" spans="1:88" s="31" customFormat="1" x14ac:dyDescent="0.65">
      <c r="A134" s="87"/>
      <c r="B134" s="69"/>
      <c r="C134" s="36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</row>
    <row r="135" spans="1:88" s="31" customFormat="1" x14ac:dyDescent="0.65">
      <c r="A135" s="87"/>
      <c r="B135" s="69"/>
      <c r="C135" s="36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</row>
    <row r="136" spans="1:88" s="31" customFormat="1" x14ac:dyDescent="0.65">
      <c r="A136" s="87"/>
      <c r="B136" s="69"/>
      <c r="C136" s="36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</row>
    <row r="137" spans="1:88" s="31" customFormat="1" x14ac:dyDescent="0.65">
      <c r="A137" s="87"/>
      <c r="B137" s="69"/>
      <c r="C137" s="36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</row>
    <row r="138" spans="1:88" s="31" customFormat="1" x14ac:dyDescent="0.65">
      <c r="A138" s="87"/>
      <c r="B138" s="69"/>
      <c r="C138" s="36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</row>
    <row r="139" spans="1:88" s="31" customFormat="1" x14ac:dyDescent="0.65">
      <c r="A139" s="87"/>
      <c r="B139" s="69"/>
      <c r="C139" s="36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</row>
    <row r="140" spans="1:88" s="31" customFormat="1" x14ac:dyDescent="0.65">
      <c r="A140" s="87"/>
      <c r="B140" s="69"/>
      <c r="C140" s="36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</row>
    <row r="141" spans="1:88" s="31" customFormat="1" x14ac:dyDescent="0.65">
      <c r="A141" s="87"/>
      <c r="B141" s="69"/>
      <c r="C141" s="36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</row>
    <row r="142" spans="1:88" s="31" customFormat="1" x14ac:dyDescent="0.65">
      <c r="A142" s="87"/>
      <c r="B142" s="69"/>
      <c r="C142" s="36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</row>
    <row r="143" spans="1:88" s="31" customFormat="1" x14ac:dyDescent="0.65">
      <c r="A143" s="87"/>
      <c r="B143" s="69"/>
      <c r="C143" s="36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</row>
    <row r="144" spans="1:88" s="31" customFormat="1" x14ac:dyDescent="0.65">
      <c r="A144" s="87"/>
      <c r="B144" s="69"/>
      <c r="C144" s="36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</row>
    <row r="145" spans="1:88" s="31" customFormat="1" x14ac:dyDescent="0.65">
      <c r="A145" s="87"/>
      <c r="B145" s="69"/>
      <c r="C145" s="36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</row>
    <row r="146" spans="1:88" s="31" customFormat="1" x14ac:dyDescent="0.65">
      <c r="A146" s="87"/>
      <c r="B146" s="69"/>
      <c r="C146" s="36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</row>
    <row r="147" spans="1:88" s="31" customFormat="1" x14ac:dyDescent="0.65">
      <c r="A147" s="87"/>
      <c r="B147" s="69"/>
      <c r="C147" s="36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</row>
    <row r="148" spans="1:88" s="31" customFormat="1" x14ac:dyDescent="0.65">
      <c r="A148" s="87"/>
      <c r="B148" s="69"/>
      <c r="C148" s="36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</row>
    <row r="149" spans="1:88" s="31" customFormat="1" x14ac:dyDescent="0.65">
      <c r="A149" s="87"/>
      <c r="B149" s="69"/>
      <c r="C149" s="36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</row>
    <row r="150" spans="1:88" s="31" customFormat="1" x14ac:dyDescent="0.65">
      <c r="A150" s="87"/>
      <c r="B150" s="69"/>
      <c r="C150" s="36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</row>
    <row r="151" spans="1:88" s="31" customFormat="1" x14ac:dyDescent="0.65">
      <c r="A151" s="87"/>
      <c r="B151" s="69"/>
      <c r="C151" s="36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</row>
    <row r="152" spans="1:88" s="31" customFormat="1" x14ac:dyDescent="0.65">
      <c r="A152" s="87"/>
      <c r="B152" s="69"/>
      <c r="C152" s="36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</row>
    <row r="153" spans="1:88" s="31" customFormat="1" x14ac:dyDescent="0.65">
      <c r="A153" s="87"/>
      <c r="B153" s="69"/>
      <c r="C153" s="36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</row>
    <row r="154" spans="1:88" s="31" customFormat="1" x14ac:dyDescent="0.65">
      <c r="A154" s="87"/>
      <c r="B154" s="69"/>
      <c r="C154" s="36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</row>
    <row r="155" spans="1:88" s="31" customFormat="1" x14ac:dyDescent="0.65">
      <c r="A155" s="87"/>
      <c r="B155" s="69"/>
      <c r="C155" s="36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</row>
    <row r="156" spans="1:88" s="31" customFormat="1" x14ac:dyDescent="0.65">
      <c r="A156" s="87"/>
      <c r="B156" s="69"/>
      <c r="C156" s="36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</row>
    <row r="157" spans="1:88" s="31" customFormat="1" x14ac:dyDescent="0.65">
      <c r="A157" s="87"/>
      <c r="B157" s="69"/>
      <c r="C157" s="36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</row>
    <row r="158" spans="1:88" s="31" customFormat="1" x14ac:dyDescent="0.65">
      <c r="A158" s="87"/>
      <c r="B158" s="69"/>
      <c r="C158" s="36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</row>
    <row r="159" spans="1:88" s="31" customFormat="1" x14ac:dyDescent="0.65">
      <c r="A159" s="87"/>
      <c r="B159" s="69"/>
      <c r="C159" s="36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</row>
    <row r="160" spans="1:88" s="31" customFormat="1" x14ac:dyDescent="0.65">
      <c r="A160" s="87"/>
      <c r="B160" s="69"/>
      <c r="C160" s="36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</row>
    <row r="161" spans="1:88" s="31" customFormat="1" x14ac:dyDescent="0.65">
      <c r="A161" s="87"/>
      <c r="B161" s="69"/>
      <c r="C161" s="36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</row>
    <row r="162" spans="1:88" s="31" customFormat="1" x14ac:dyDescent="0.65">
      <c r="A162" s="87"/>
      <c r="B162" s="69"/>
      <c r="C162" s="36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</row>
    <row r="163" spans="1:88" s="31" customFormat="1" x14ac:dyDescent="0.65">
      <c r="A163" s="87"/>
      <c r="B163" s="69"/>
      <c r="C163" s="36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</row>
    <row r="164" spans="1:88" s="31" customFormat="1" x14ac:dyDescent="0.65">
      <c r="A164" s="87"/>
      <c r="B164" s="69"/>
      <c r="C164" s="36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</row>
    <row r="165" spans="1:88" s="31" customFormat="1" x14ac:dyDescent="0.65">
      <c r="A165" s="87"/>
      <c r="B165" s="69"/>
      <c r="C165" s="36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</row>
    <row r="166" spans="1:88" s="31" customFormat="1" x14ac:dyDescent="0.65">
      <c r="A166" s="87"/>
      <c r="B166" s="69"/>
      <c r="C166" s="36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</row>
    <row r="167" spans="1:88" s="31" customFormat="1" x14ac:dyDescent="0.65">
      <c r="A167" s="87"/>
      <c r="B167" s="69"/>
      <c r="C167" s="36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</row>
    <row r="168" spans="1:88" s="31" customFormat="1" x14ac:dyDescent="0.65">
      <c r="A168" s="87"/>
      <c r="B168" s="69"/>
      <c r="C168" s="36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</row>
    <row r="169" spans="1:88" s="31" customFormat="1" x14ac:dyDescent="0.65">
      <c r="A169" s="87"/>
      <c r="B169" s="69"/>
      <c r="C169" s="36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</row>
    <row r="170" spans="1:88" s="31" customFormat="1" x14ac:dyDescent="0.65">
      <c r="A170" s="87"/>
      <c r="B170" s="69"/>
      <c r="C170" s="36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</row>
    <row r="171" spans="1:88" s="31" customFormat="1" x14ac:dyDescent="0.65">
      <c r="A171" s="87"/>
      <c r="B171" s="69"/>
      <c r="C171" s="36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</row>
    <row r="172" spans="1:88" s="31" customFormat="1" x14ac:dyDescent="0.65">
      <c r="A172" s="87"/>
      <c r="B172" s="69"/>
      <c r="C172" s="36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</row>
    <row r="173" spans="1:88" s="31" customFormat="1" x14ac:dyDescent="0.65">
      <c r="A173" s="87"/>
      <c r="B173" s="69"/>
      <c r="C173" s="36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</row>
    <row r="174" spans="1:88" s="31" customFormat="1" x14ac:dyDescent="0.65">
      <c r="A174" s="87"/>
      <c r="B174" s="69"/>
      <c r="C174" s="36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</row>
    <row r="175" spans="1:88" s="31" customFormat="1" x14ac:dyDescent="0.65">
      <c r="A175" s="87"/>
      <c r="B175" s="69"/>
      <c r="C175" s="36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</row>
    <row r="176" spans="1:88" s="31" customFormat="1" x14ac:dyDescent="0.65">
      <c r="A176" s="87"/>
      <c r="B176" s="69"/>
      <c r="C176" s="36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</row>
    <row r="177" spans="1:88" s="31" customFormat="1" x14ac:dyDescent="0.65">
      <c r="A177" s="87"/>
      <c r="B177" s="69"/>
      <c r="C177" s="36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</row>
    <row r="178" spans="1:88" s="31" customFormat="1" x14ac:dyDescent="0.65">
      <c r="A178" s="87"/>
      <c r="B178" s="69"/>
      <c r="C178" s="36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</row>
    <row r="179" spans="1:88" s="31" customFormat="1" x14ac:dyDescent="0.65">
      <c r="A179" s="87"/>
      <c r="B179" s="69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</row>
    <row r="180" spans="1:88" s="31" customFormat="1" x14ac:dyDescent="0.65">
      <c r="A180" s="87"/>
      <c r="B180" s="69"/>
      <c r="C180" s="36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</row>
    <row r="181" spans="1:88" s="31" customFormat="1" x14ac:dyDescent="0.65">
      <c r="A181" s="87"/>
      <c r="B181" s="69"/>
      <c r="C181" s="36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</row>
    <row r="182" spans="1:88" s="31" customFormat="1" x14ac:dyDescent="0.65">
      <c r="A182" s="87"/>
      <c r="B182" s="69"/>
      <c r="C182" s="36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</row>
    <row r="183" spans="1:88" s="31" customFormat="1" x14ac:dyDescent="0.65">
      <c r="A183" s="87"/>
      <c r="B183" s="69"/>
      <c r="C183" s="36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</row>
    <row r="184" spans="1:88" s="31" customFormat="1" x14ac:dyDescent="0.65">
      <c r="A184" s="87"/>
      <c r="B184" s="69"/>
      <c r="C184" s="36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</row>
    <row r="185" spans="1:88" s="31" customFormat="1" x14ac:dyDescent="0.65">
      <c r="A185" s="87"/>
      <c r="B185" s="69"/>
      <c r="C185" s="36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</row>
    <row r="186" spans="1:88" s="31" customFormat="1" x14ac:dyDescent="0.65">
      <c r="A186" s="87"/>
      <c r="B186" s="69"/>
      <c r="C186" s="36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</row>
    <row r="187" spans="1:88" s="31" customFormat="1" x14ac:dyDescent="0.65">
      <c r="A187" s="87"/>
      <c r="B187" s="69"/>
      <c r="C187" s="36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</row>
    <row r="188" spans="1:88" s="31" customFormat="1" x14ac:dyDescent="0.65">
      <c r="A188" s="87"/>
      <c r="B188" s="69"/>
      <c r="C188" s="36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</row>
    <row r="189" spans="1:88" s="31" customFormat="1" x14ac:dyDescent="0.65">
      <c r="A189" s="87"/>
      <c r="B189" s="69"/>
      <c r="C189" s="36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</row>
    <row r="190" spans="1:88" s="31" customFormat="1" x14ac:dyDescent="0.65">
      <c r="A190" s="87"/>
      <c r="B190" s="69"/>
      <c r="C190" s="36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</row>
    <row r="191" spans="1:88" s="31" customFormat="1" x14ac:dyDescent="0.65">
      <c r="A191" s="87"/>
      <c r="B191" s="69"/>
      <c r="C191" s="36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</row>
    <row r="192" spans="1:88" s="31" customFormat="1" x14ac:dyDescent="0.65">
      <c r="A192" s="87"/>
      <c r="B192" s="69"/>
      <c r="C192" s="36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</row>
    <row r="193" spans="1:88" s="31" customFormat="1" x14ac:dyDescent="0.65">
      <c r="A193" s="87"/>
      <c r="B193" s="69"/>
      <c r="C193" s="36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</row>
    <row r="194" spans="1:88" s="31" customFormat="1" x14ac:dyDescent="0.65">
      <c r="A194" s="87"/>
      <c r="B194" s="69"/>
      <c r="C194" s="36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</row>
    <row r="195" spans="1:88" s="31" customFormat="1" x14ac:dyDescent="0.65">
      <c r="A195" s="87"/>
      <c r="B195" s="69"/>
      <c r="C195" s="36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</row>
    <row r="196" spans="1:88" s="31" customFormat="1" x14ac:dyDescent="0.65">
      <c r="A196" s="87"/>
      <c r="B196" s="69"/>
      <c r="C196" s="36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</row>
    <row r="197" spans="1:88" s="31" customFormat="1" x14ac:dyDescent="0.65">
      <c r="A197" s="87"/>
      <c r="B197" s="69"/>
      <c r="C197" s="36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</row>
    <row r="198" spans="1:88" s="31" customFormat="1" x14ac:dyDescent="0.65">
      <c r="A198" s="87"/>
      <c r="B198" s="69"/>
      <c r="C198" s="36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</row>
    <row r="199" spans="1:88" s="31" customFormat="1" x14ac:dyDescent="0.65">
      <c r="A199" s="87"/>
      <c r="B199" s="69"/>
      <c r="C199" s="36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</row>
    <row r="200" spans="1:88" s="31" customFormat="1" x14ac:dyDescent="0.65">
      <c r="A200" s="87"/>
      <c r="B200" s="69"/>
      <c r="C200" s="36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</row>
    <row r="201" spans="1:88" s="31" customFormat="1" x14ac:dyDescent="0.65">
      <c r="A201" s="87"/>
      <c r="B201" s="69"/>
      <c r="C201" s="36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</row>
    <row r="202" spans="1:88" s="31" customFormat="1" x14ac:dyDescent="0.65">
      <c r="A202" s="87"/>
      <c r="B202" s="69"/>
      <c r="C202" s="36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</row>
    <row r="203" spans="1:88" s="31" customFormat="1" x14ac:dyDescent="0.65">
      <c r="A203" s="87"/>
      <c r="B203" s="69"/>
      <c r="C203" s="36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</row>
    <row r="204" spans="1:88" s="31" customFormat="1" x14ac:dyDescent="0.65">
      <c r="A204" s="87"/>
      <c r="B204" s="69"/>
      <c r="C204" s="36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</row>
    <row r="205" spans="1:88" s="31" customFormat="1" x14ac:dyDescent="0.65">
      <c r="A205" s="87"/>
      <c r="B205" s="69"/>
      <c r="C205" s="36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</row>
    <row r="206" spans="1:88" s="31" customFormat="1" x14ac:dyDescent="0.65">
      <c r="A206" s="87"/>
      <c r="B206" s="69"/>
      <c r="C206" s="36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</row>
    <row r="207" spans="1:88" s="31" customFormat="1" x14ac:dyDescent="0.65">
      <c r="A207" s="87"/>
      <c r="B207" s="69"/>
      <c r="C207" s="36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</row>
    <row r="208" spans="1:88" s="31" customFormat="1" x14ac:dyDescent="0.65">
      <c r="A208" s="87"/>
      <c r="B208" s="69"/>
      <c r="C208" s="36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</row>
    <row r="209" spans="1:88" s="31" customFormat="1" x14ac:dyDescent="0.65">
      <c r="A209" s="87"/>
      <c r="B209" s="69"/>
      <c r="C209" s="36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</row>
    <row r="210" spans="1:88" s="31" customFormat="1" x14ac:dyDescent="0.65">
      <c r="A210" s="87"/>
      <c r="B210" s="69"/>
      <c r="C210" s="36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</row>
    <row r="211" spans="1:88" s="31" customFormat="1" x14ac:dyDescent="0.65">
      <c r="A211" s="87"/>
      <c r="B211" s="69"/>
      <c r="C211" s="36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</row>
    <row r="212" spans="1:88" s="31" customFormat="1" x14ac:dyDescent="0.65">
      <c r="A212" s="87"/>
      <c r="B212" s="69"/>
      <c r="C212" s="36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</row>
    <row r="213" spans="1:88" s="31" customFormat="1" x14ac:dyDescent="0.65">
      <c r="A213" s="87"/>
      <c r="B213" s="69"/>
      <c r="C213" s="36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</row>
    <row r="214" spans="1:88" s="31" customFormat="1" x14ac:dyDescent="0.65">
      <c r="A214" s="87"/>
      <c r="B214" s="69"/>
      <c r="C214" s="36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</row>
    <row r="215" spans="1:88" s="31" customFormat="1" x14ac:dyDescent="0.65">
      <c r="A215" s="87"/>
      <c r="B215" s="69"/>
      <c r="C215" s="36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</row>
    <row r="216" spans="1:88" s="31" customFormat="1" x14ac:dyDescent="0.65">
      <c r="A216" s="87"/>
      <c r="B216" s="69"/>
      <c r="C216" s="36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</row>
    <row r="217" spans="1:88" s="31" customFormat="1" x14ac:dyDescent="0.65">
      <c r="A217" s="87"/>
      <c r="B217" s="69"/>
      <c r="C217" s="36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</row>
    <row r="218" spans="1:88" s="31" customFormat="1" x14ac:dyDescent="0.65">
      <c r="A218" s="87"/>
      <c r="B218" s="69"/>
      <c r="C218" s="36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</row>
    <row r="219" spans="1:88" s="31" customFormat="1" x14ac:dyDescent="0.65">
      <c r="A219" s="87"/>
      <c r="B219" s="69"/>
      <c r="C219" s="36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</row>
    <row r="220" spans="1:88" s="31" customFormat="1" x14ac:dyDescent="0.65">
      <c r="A220" s="87"/>
      <c r="B220" s="69"/>
      <c r="C220" s="36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</row>
    <row r="221" spans="1:88" s="31" customFormat="1" x14ac:dyDescent="0.65">
      <c r="A221" s="87"/>
      <c r="B221" s="69"/>
      <c r="C221" s="36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</row>
    <row r="222" spans="1:88" s="31" customFormat="1" x14ac:dyDescent="0.65">
      <c r="A222" s="87"/>
      <c r="B222" s="69"/>
      <c r="C222" s="36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</row>
    <row r="223" spans="1:88" s="31" customFormat="1" x14ac:dyDescent="0.65">
      <c r="A223" s="87"/>
      <c r="B223" s="69"/>
      <c r="C223" s="36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</row>
    <row r="224" spans="1:88" s="31" customFormat="1" x14ac:dyDescent="0.65">
      <c r="A224" s="87"/>
      <c r="B224" s="69"/>
      <c r="C224" s="36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</row>
    <row r="225" spans="1:88" s="31" customFormat="1" x14ac:dyDescent="0.65">
      <c r="A225" s="87"/>
      <c r="B225" s="69"/>
      <c r="C225" s="43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</row>
  </sheetData>
  <mergeCells count="1">
    <mergeCell ref="A1:B1"/>
  </mergeCells>
  <pageMargins left="0.25" right="0.25" top="0.75" bottom="0.75" header="0.3" footer="0.3"/>
  <pageSetup paperSize="9" scale="18" orientation="landscape" verticalDpi="0" r:id="rId1"/>
  <rowBreaks count="1" manualBreakCount="1">
    <brk id="5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13" t="s">
        <v>24</v>
      </c>
      <c r="B1" s="113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13" t="s">
        <v>30</v>
      </c>
      <c r="B1" s="113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13" t="s">
        <v>31</v>
      </c>
      <c r="B1" s="113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13" t="s">
        <v>32</v>
      </c>
      <c r="B1" s="113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Травень 2026 (2)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Травень 2026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2026-06-02T13:03:22Z</dcterms:modified>
</cp:coreProperties>
</file>