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150" windowHeight="0" tabRatio="723"/>
  </bookViews>
  <sheets>
    <sheet name="Касові видатки Серпень 2026 " sheetId="32" r:id="rId1"/>
    <sheet name="Кротошин" sheetId="4" state="hidden" r:id="rId2"/>
    <sheet name="Виннички" sheetId="5" state="hidden" r:id="rId3"/>
    <sheet name="Звенигород" sheetId="11" state="hidden" r:id="rId4"/>
    <sheet name="Старе село" sheetId="12" state="hidden" r:id="rId5"/>
    <sheet name="Миколаїв" sheetId="10" state="hidden" r:id="rId6"/>
    <sheet name="муз,спорт школи" sheetId="6" state="hidden" r:id="rId7"/>
    <sheet name="Управління" sheetId="8" state="hidden" r:id="rId8"/>
  </sheets>
  <definedNames>
    <definedName name="_xlnm.Print_Area" localSheetId="0">'Касові видатки Серпень 2026 '!$A$1:$C$143</definedName>
  </definedNames>
  <calcPr calcId="162913"/>
</workbook>
</file>

<file path=xl/calcChain.xml><?xml version="1.0" encoding="utf-8"?>
<calcChain xmlns="http://schemas.openxmlformats.org/spreadsheetml/2006/main">
  <c r="B7" i="32" l="1"/>
  <c r="B161" i="32"/>
  <c r="B160" i="32"/>
  <c r="B159" i="32"/>
  <c r="B158" i="32"/>
  <c r="B157" i="32"/>
  <c r="B155" i="32"/>
  <c r="B154" i="32"/>
  <c r="B153" i="32"/>
  <c r="B152" i="32"/>
  <c r="B150" i="32"/>
  <c r="B149" i="32"/>
  <c r="B148" i="32"/>
  <c r="B146" i="32"/>
  <c r="B144" i="32"/>
  <c r="B143" i="32"/>
  <c r="B142" i="32"/>
  <c r="B141" i="32"/>
  <c r="B140" i="32"/>
  <c r="B139" i="32"/>
  <c r="B137" i="32"/>
  <c r="B136" i="32"/>
  <c r="B134" i="32"/>
  <c r="B133" i="32"/>
  <c r="B131" i="32"/>
  <c r="B130" i="32"/>
  <c r="B129" i="32"/>
  <c r="B128" i="32"/>
  <c r="B127" i="32"/>
  <c r="B126" i="32"/>
  <c r="B125" i="32"/>
  <c r="B124" i="32"/>
  <c r="B123" i="32"/>
  <c r="B121" i="32"/>
  <c r="B120" i="32"/>
  <c r="B119" i="32"/>
  <c r="B118" i="32"/>
  <c r="B117" i="32"/>
  <c r="B116" i="32"/>
  <c r="B115" i="32"/>
  <c r="B114" i="32"/>
  <c r="B113" i="32"/>
  <c r="B112" i="32"/>
  <c r="B111" i="32"/>
  <c r="B110" i="32"/>
  <c r="B109" i="32"/>
  <c r="B107" i="32"/>
  <c r="B106" i="32"/>
  <c r="B105" i="32"/>
  <c r="B104" i="32"/>
  <c r="B103" i="32"/>
  <c r="B102" i="32"/>
  <c r="B101" i="32"/>
  <c r="B100" i="32"/>
  <c r="B99" i="32"/>
  <c r="B98" i="32"/>
  <c r="B96" i="32"/>
  <c r="B95" i="32"/>
  <c r="B94" i="32"/>
  <c r="B93" i="32"/>
  <c r="B91" i="32"/>
  <c r="B89" i="32"/>
  <c r="B88" i="32"/>
  <c r="B87" i="32"/>
  <c r="B86" i="32"/>
  <c r="B85" i="32"/>
  <c r="B84" i="32"/>
  <c r="B83" i="32"/>
  <c r="B82" i="32"/>
  <c r="B81" i="32"/>
  <c r="B80" i="32"/>
  <c r="B79" i="32"/>
  <c r="B78" i="32"/>
  <c r="B77" i="32"/>
  <c r="B76" i="32"/>
  <c r="B75" i="32"/>
  <c r="B74" i="32"/>
  <c r="B73" i="32"/>
  <c r="B72" i="32"/>
  <c r="B71" i="32"/>
  <c r="B70" i="32"/>
  <c r="B69" i="32"/>
  <c r="B68" i="32"/>
  <c r="B67" i="32"/>
  <c r="B65" i="32"/>
  <c r="B64" i="32"/>
  <c r="B63" i="32"/>
  <c r="B62" i="32"/>
  <c r="B60" i="32"/>
  <c r="B58" i="32"/>
  <c r="B57" i="32"/>
  <c r="B56" i="32"/>
  <c r="B55" i="32"/>
  <c r="B54" i="32"/>
  <c r="B53" i="32"/>
  <c r="C52" i="32"/>
  <c r="B51" i="32"/>
  <c r="B49" i="32"/>
  <c r="B48" i="32"/>
  <c r="B47" i="32"/>
  <c r="B46" i="32"/>
  <c r="B45" i="32"/>
  <c r="B44" i="32"/>
  <c r="B43" i="32"/>
  <c r="B42" i="32"/>
  <c r="B41" i="32"/>
  <c r="B40" i="32"/>
  <c r="B39" i="32"/>
  <c r="B38" i="32"/>
  <c r="C37" i="32"/>
  <c r="B36" i="32"/>
  <c r="C35" i="32"/>
  <c r="B33" i="32"/>
  <c r="C32" i="32"/>
  <c r="B30" i="32"/>
  <c r="C29" i="32"/>
  <c r="B28" i="32"/>
  <c r="B27" i="32"/>
  <c r="B26" i="32"/>
  <c r="B25" i="32"/>
  <c r="B24" i="32"/>
  <c r="B23" i="32"/>
  <c r="B22" i="32"/>
  <c r="B20" i="32"/>
  <c r="B19" i="32"/>
  <c r="B18" i="32"/>
  <c r="B17" i="32"/>
  <c r="B16" i="32"/>
  <c r="B15" i="32"/>
  <c r="B14" i="32"/>
  <c r="B12" i="32"/>
  <c r="B11" i="32"/>
  <c r="C10" i="32"/>
  <c r="B9" i="32"/>
  <c r="B8" i="32"/>
  <c r="C6" i="32"/>
  <c r="C4" i="32" s="1"/>
  <c r="B3" i="32"/>
  <c r="B29" i="32" l="1"/>
  <c r="B32" i="32"/>
  <c r="B132" i="32"/>
  <c r="B156" i="32"/>
  <c r="B92" i="32"/>
  <c r="B138" i="32"/>
  <c r="B21" i="32"/>
  <c r="B135" i="32"/>
  <c r="B147" i="32"/>
  <c r="B13" i="32"/>
  <c r="B97" i="32"/>
  <c r="B145" i="32"/>
  <c r="B35" i="32"/>
  <c r="B52" i="32"/>
  <c r="B66" i="32"/>
  <c r="B122" i="32"/>
  <c r="B34" i="32"/>
  <c r="B61" i="32"/>
  <c r="B108" i="32"/>
  <c r="B37" i="32"/>
  <c r="C2" i="32"/>
  <c r="B151" i="32"/>
  <c r="B90" i="32"/>
  <c r="B6" i="32"/>
  <c r="B50" i="32"/>
  <c r="B5" i="32"/>
  <c r="B59" i="32" l="1"/>
  <c r="B4" i="32"/>
  <c r="B10" i="32"/>
  <c r="B2" i="32"/>
  <c r="B162" i="32" l="1"/>
  <c r="A24" i="6" l="1"/>
  <c r="A24" i="10" l="1"/>
  <c r="A9" i="10"/>
  <c r="A16" i="10"/>
  <c r="A25" i="12"/>
  <c r="A9" i="12"/>
  <c r="A16" i="12"/>
  <c r="A14" i="11"/>
  <c r="A9" i="11"/>
  <c r="A15" i="11"/>
  <c r="A9" i="5"/>
  <c r="A23" i="12" l="1"/>
  <c r="A20" i="12"/>
  <c r="A12" i="12"/>
  <c r="A7" i="12"/>
  <c r="A4" i="12"/>
  <c r="A22" i="11"/>
  <c r="A19" i="11"/>
  <c r="A12" i="11"/>
  <c r="A24" i="11" s="1"/>
  <c r="A7" i="11"/>
  <c r="A4" i="11"/>
  <c r="A22" i="10"/>
  <c r="A19" i="10"/>
  <c r="A12" i="10"/>
  <c r="A7" i="10"/>
  <c r="A4" i="10"/>
  <c r="A21" i="6"/>
  <c r="A18" i="6"/>
  <c r="A13" i="8"/>
  <c r="A5" i="8"/>
  <c r="A12" i="5" l="1"/>
  <c r="A4" i="5" l="1"/>
  <c r="A4" i="4"/>
  <c r="A15" i="6"/>
  <c r="A12" i="6"/>
  <c r="A9" i="6"/>
  <c r="A20" i="4" l="1"/>
  <c r="A11" i="4"/>
  <c r="A7" i="4"/>
  <c r="A7" i="5"/>
  <c r="A18" i="5"/>
  <c r="A15" i="5"/>
  <c r="A17" i="4"/>
  <c r="A6" i="6"/>
  <c r="A3" i="6"/>
  <c r="A14" i="4"/>
  <c r="A22" i="4" l="1"/>
  <c r="A20" i="5"/>
</calcChain>
</file>

<file path=xl/sharedStrings.xml><?xml version="1.0" encoding="utf-8"?>
<sst xmlns="http://schemas.openxmlformats.org/spreadsheetml/2006/main" count="200" uniqueCount="118">
  <si>
    <t>січень</t>
  </si>
  <si>
    <t>школа</t>
  </si>
  <si>
    <t>заробітна плата (обслуговуючий персонал)</t>
  </si>
  <si>
    <t>заробітна плата</t>
  </si>
  <si>
    <t>світло</t>
  </si>
  <si>
    <t>Народний дім</t>
  </si>
  <si>
    <t>Заробітна плата</t>
  </si>
  <si>
    <t>Спортивна школа</t>
  </si>
  <si>
    <t>Бібліотека</t>
  </si>
  <si>
    <t>Адмін.буд.</t>
  </si>
  <si>
    <t xml:space="preserve">Вуличне освітлення </t>
  </si>
  <si>
    <t>Управління</t>
  </si>
  <si>
    <t>днз</t>
  </si>
  <si>
    <t>Відділ освіти</t>
  </si>
  <si>
    <t>Відділ культури</t>
  </si>
  <si>
    <t>КЗ "Інформаційно ресурсний центр"</t>
  </si>
  <si>
    <t>Механізоване зимове прибирання снігу</t>
  </si>
  <si>
    <t>нарахування на заробітну плату</t>
  </si>
  <si>
    <t>Пл.за пiдкл.клiєнт.до дист.сист.з вид.2-ох зах.нос.ключiвUSB ток</t>
  </si>
  <si>
    <t>екологiчний податок за викиди забруднюючих реч.в атмосф.повiтря стац.джер.забр.</t>
  </si>
  <si>
    <t>газ</t>
  </si>
  <si>
    <t>матеріальна допомога</t>
  </si>
  <si>
    <t>екологічний</t>
  </si>
  <si>
    <t>Видатки по Кротошинському старостинському округу</t>
  </si>
  <si>
    <t>Видатки по Винничківському старостинському округу</t>
  </si>
  <si>
    <t>Організаційно-господарська діяльність</t>
  </si>
  <si>
    <t>Пл.за природний газ</t>
  </si>
  <si>
    <t>Пл. за штампи клiше, печатки клiше, фурнiтуру</t>
  </si>
  <si>
    <t>КП "Давидів"</t>
  </si>
  <si>
    <t>КП "Пасічани"</t>
  </si>
  <si>
    <t>Видатки по Звенигородському старостинському округу</t>
  </si>
  <si>
    <t>Видатки по Старосільському старостинському округу</t>
  </si>
  <si>
    <t>Видатки по Миколаївському старостинському округу</t>
  </si>
  <si>
    <t>Музичні школи</t>
  </si>
  <si>
    <t>Світло</t>
  </si>
  <si>
    <t xml:space="preserve">Газ </t>
  </si>
  <si>
    <t>Водопостачання</t>
  </si>
  <si>
    <t>Деритизація, дезінфекція</t>
  </si>
  <si>
    <t xml:space="preserve">ШКОЛИ </t>
  </si>
  <si>
    <t>НАРОДНІ ДОМИ</t>
  </si>
  <si>
    <t>БІБЛІОТЕКИ</t>
  </si>
  <si>
    <t>Вивіз сміття</t>
  </si>
  <si>
    <t>Придбання (КЕКВ 2210):</t>
  </si>
  <si>
    <t>Комунальні послуги (КЕКВ 2270):</t>
  </si>
  <si>
    <t>Послуги інші (КЕКВ 2240)</t>
  </si>
  <si>
    <t>Екологічний податок</t>
  </si>
  <si>
    <t>ЗАРПЛАТА (КЕКВ 2111+2120)</t>
  </si>
  <si>
    <t>Страхування, охоронні послуги</t>
  </si>
  <si>
    <t>Капітальне будівництво</t>
  </si>
  <si>
    <t>Капітальні ремонти</t>
  </si>
  <si>
    <t>БЛАГОУСТРІЙ</t>
  </si>
  <si>
    <t>Вуличне освітлення</t>
  </si>
  <si>
    <t>Матеріальні допомоги населенню</t>
  </si>
  <si>
    <t>Водопровідно-каналізаційного г-во</t>
  </si>
  <si>
    <t xml:space="preserve">РАЗОМ </t>
  </si>
  <si>
    <t>Медикаменти</t>
  </si>
  <si>
    <t>Інтернет, телекомунікаційні послуги</t>
  </si>
  <si>
    <t>ПКД"Буд.очисн.споруд.для обсл. адмiнбудівлі с.Пасiки-Зубрицькі</t>
  </si>
  <si>
    <t>Буд.роботи "Капремонт прим.в адмiн.буд.Чишкiвського старостин.округу"</t>
  </si>
  <si>
    <t>Поточний ремонт доріг</t>
  </si>
  <si>
    <t>Капітальний ремонт доріг</t>
  </si>
  <si>
    <t xml:space="preserve">Буд.заг.школи на 275 уч.по вул.Л.Українки в с.Пасiки-Зубрицькi </t>
  </si>
  <si>
    <t>Придбання</t>
  </si>
  <si>
    <t>Сидіння пластикові на майданчик в с Дмитровичі</t>
  </si>
  <si>
    <t>пот.ремонт дорожного покриття вул.Кулiша с.Пасiки-Зубрицькi</t>
  </si>
  <si>
    <t>пот.ремонт дорожного покриття вул.Кн.Романа с.Пасiки-Зубрицькi</t>
  </si>
  <si>
    <t>Оцінка майна</t>
  </si>
  <si>
    <t>Пломбування лічильників</t>
  </si>
  <si>
    <t>Встановлення камер</t>
  </si>
  <si>
    <t>Послуги автопідйомника</t>
  </si>
  <si>
    <t>Дорожні знаки, труби</t>
  </si>
  <si>
    <t>Ремонт святк.ілюмінації</t>
  </si>
  <si>
    <t>ІНШІ ПОСЛУГИ</t>
  </si>
  <si>
    <t>Встановлення решіток (поліція)</t>
  </si>
  <si>
    <t xml:space="preserve">Встановлення та утримання газопостачання </t>
  </si>
  <si>
    <t>Видатки на відрядження 2250</t>
  </si>
  <si>
    <t>Плата за послуги харчування</t>
  </si>
  <si>
    <t>Ремонт сходів, ремонт інженерних споруд для укриття, монтаж та встановлення поручнів</t>
  </si>
  <si>
    <t>Навчання освітян</t>
  </si>
  <si>
    <t>Чистка димоходів, Технічне обслуговування  та ремонт генератора</t>
  </si>
  <si>
    <t>Встановлення,повірка лічильника газу,Встановлення,повірка лічильника світла, пломбування(розпломбування лічильника) світла-газу</t>
  </si>
  <si>
    <t>Послуги з благоустрою , розробка документації(виготовлення та монтаж поручнів), розробка ПКД</t>
  </si>
  <si>
    <t>2730 Інші виплати населенню</t>
  </si>
  <si>
    <t>Бензиновий тример, жилка, масло для тримера</t>
  </si>
  <si>
    <t>1142 Інші програми та заходи в сфері освіти</t>
  </si>
  <si>
    <t>Пальне для генераторів</t>
  </si>
  <si>
    <t>Винничківська гімназія</t>
  </si>
  <si>
    <t>Страхування, охоронні послуги, , техн. обслугов.пож.сигналізація</t>
  </si>
  <si>
    <t xml:space="preserve">Сіль таблетована </t>
  </si>
  <si>
    <t>Послуги ЄДЕБО</t>
  </si>
  <si>
    <t>БУД МАТЕРІАЛИ(фарби)</t>
  </si>
  <si>
    <t>Будівельні матеріали</t>
  </si>
  <si>
    <t>Послуги з електромонтажних робіт, встановлення автоматичного вимикача електромережі ідальні</t>
  </si>
  <si>
    <t>Техогляд транспортного засобу, технічне обслуговування,ремонт та стархування ТЗ, шиномонтаж</t>
  </si>
  <si>
    <t xml:space="preserve">Будівельні матеріали </t>
  </si>
  <si>
    <t>Послуги технічного обслуговування газового обладнання та  ситеми газопостачання,Пiдготовка до опалювального сезону, зведення захисних засобів огорожі, Обслуговування та ремонт котельні, генератора.,Повірка приладів газу</t>
  </si>
  <si>
    <t>Послуги по виконанню вимог  Львівобленего, (утримання  та обслуговування електромереж)</t>
  </si>
  <si>
    <t>Послуги по виконанню санітарно-технічних робіт по ромивці радіаторів</t>
  </si>
  <si>
    <t>Газ (використанн+розподіл)</t>
  </si>
  <si>
    <t>Світло (використанн+розподіл)</t>
  </si>
  <si>
    <t>Водопостачання+Водовідведення</t>
  </si>
  <si>
    <r>
      <rPr>
        <b/>
        <sz val="20"/>
        <color theme="1"/>
        <rFont val="Calibri"/>
        <family val="2"/>
        <charset val="204"/>
        <scheme val="minor"/>
      </rPr>
      <t xml:space="preserve">ПОСЛУГИ повязані з ПЗ та обслуг офісної.техніки </t>
    </r>
    <r>
      <rPr>
        <sz val="20"/>
        <color theme="1"/>
        <rFont val="Calibri"/>
        <family val="2"/>
        <charset val="204"/>
        <scheme val="minor"/>
      </rPr>
      <t>(картриджі, пот.ремонт, налашт програм, мереж, програмне забезпечення і т.д)</t>
    </r>
  </si>
  <si>
    <t>Господарські товри для ремонту</t>
  </si>
  <si>
    <t>Запчастини на шкільний автобус,навчальний  автомобіль</t>
  </si>
  <si>
    <t>Дизельне пальне  для школярика</t>
  </si>
  <si>
    <t>Висновок на списання майна</t>
  </si>
  <si>
    <t xml:space="preserve">Дизельне пальне  для генератора </t>
  </si>
  <si>
    <t xml:space="preserve">3134  Плата за послуги у сферi провед. навч.-тренув. занять для учасникiв вiйськ.-патр. гри "Джура"; </t>
  </si>
  <si>
    <t>Виготовлення документів про освіту</t>
  </si>
  <si>
    <t xml:space="preserve">Адмiнiстративний збiр за державну реєстрацiю речових прав на нерухоме майно </t>
  </si>
  <si>
    <t>Батарея акумуляторна</t>
  </si>
  <si>
    <t>РАЗОМ Серпень  2026</t>
  </si>
  <si>
    <r>
      <rPr>
        <b/>
        <sz val="20"/>
        <color theme="1"/>
        <rFont val="Calibri"/>
        <family val="2"/>
        <charset val="204"/>
        <scheme val="minor"/>
      </rPr>
      <t xml:space="preserve">ПОСЛУГИ повязані з ПЗ та обслуг офісної.техніки </t>
    </r>
    <r>
      <rPr>
        <sz val="20"/>
        <color theme="1"/>
        <rFont val="Calibri"/>
        <family val="2"/>
        <charset val="204"/>
        <scheme val="minor"/>
      </rPr>
      <t>(картриджі, пот.ремонт, налашт програм, мереж, програмне забезпечення .НУШі т.д)</t>
    </r>
  </si>
  <si>
    <t>Мийні засоби</t>
  </si>
  <si>
    <t xml:space="preserve">Лічильник на воду </t>
  </si>
  <si>
    <t>Таблетована сіль</t>
  </si>
  <si>
    <t xml:space="preserve">Кубки </t>
  </si>
  <si>
    <t xml:space="preserve">Звіт обстеження  даху та виготовлення кошторису по покрівлі даху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</si>
</sst>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2" fontId="0" fillId="0" borderId="0" xfId="0" applyNumberFormat="1"/>
    <xf numFmtId="2" fontId="2" fillId="0" borderId="0" xfId="0" applyNumberFormat="1" applyFont="1"/>
    <xf numFmtId="0" fontId="0" fillId="0" borderId="0" xfId="0" applyAlignment="1">
      <alignment horizontal="center"/>
    </xf>
    <xf numFmtId="2" fontId="0" fillId="0" borderId="0" xfId="0" applyNumberFormat="1" applyFont="1"/>
    <xf numFmtId="2" fontId="2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2" fontId="0" fillId="0" borderId="0" xfId="0" applyNumberFormat="1" applyFont="1" applyFill="1" applyAlignment="1">
      <alignment horizontal="right"/>
    </xf>
    <xf numFmtId="2" fontId="0" fillId="0" borderId="0" xfId="0" applyNumberFormat="1" applyFill="1" applyAlignment="1">
      <alignment horizontal="left"/>
    </xf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ont="1"/>
    <xf numFmtId="0" fontId="2" fillId="2" borderId="0" xfId="0" applyFont="1" applyFill="1"/>
    <xf numFmtId="2" fontId="2" fillId="2" borderId="0" xfId="0" applyNumberFormat="1" applyFont="1" applyFill="1"/>
    <xf numFmtId="2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left" wrapText="1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4" fillId="0" borderId="0" xfId="0" applyNumberFormat="1" applyFont="1" applyFill="1" applyAlignment="1">
      <alignment horizontal="left"/>
    </xf>
    <xf numFmtId="2" fontId="0" fillId="0" borderId="0" xfId="0" applyNumberFormat="1" applyBorder="1"/>
    <xf numFmtId="0" fontId="2" fillId="3" borderId="0" xfId="0" applyFont="1" applyFill="1" applyAlignment="1">
      <alignment horizontal="center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5" fillId="2" borderId="0" xfId="0" applyFont="1" applyFill="1" applyAlignment="1">
      <alignment wrapText="1"/>
    </xf>
    <xf numFmtId="0" fontId="6" fillId="0" borderId="1" xfId="0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5" fillId="4" borderId="0" xfId="0" applyFont="1" applyFill="1" applyBorder="1" applyAlignment="1">
      <alignment wrapText="1"/>
    </xf>
    <xf numFmtId="0" fontId="5" fillId="4" borderId="0" xfId="0" applyFont="1" applyFill="1" applyAlignment="1">
      <alignment wrapText="1"/>
    </xf>
    <xf numFmtId="0" fontId="5" fillId="2" borderId="4" xfId="0" applyFont="1" applyFill="1" applyBorder="1" applyAlignment="1">
      <alignment wrapText="1"/>
    </xf>
    <xf numFmtId="0" fontId="5" fillId="5" borderId="0" xfId="0" applyFont="1" applyFill="1" applyBorder="1" applyAlignment="1">
      <alignment wrapText="1"/>
    </xf>
    <xf numFmtId="0" fontId="9" fillId="0" borderId="0" xfId="0" applyFont="1" applyFill="1" applyAlignment="1">
      <alignment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wrapText="1"/>
    </xf>
    <xf numFmtId="4" fontId="9" fillId="7" borderId="1" xfId="0" applyNumberFormat="1" applyFont="1" applyFill="1" applyBorder="1" applyAlignment="1">
      <alignment horizontal="center" wrapText="1"/>
    </xf>
    <xf numFmtId="4" fontId="8" fillId="7" borderId="1" xfId="0" applyNumberFormat="1" applyFont="1" applyFill="1" applyBorder="1" applyAlignment="1">
      <alignment horizontal="center" wrapText="1"/>
    </xf>
    <xf numFmtId="4" fontId="7" fillId="7" borderId="1" xfId="0" applyNumberFormat="1" applyFont="1" applyFill="1" applyBorder="1" applyAlignment="1">
      <alignment horizontal="center" wrapText="1"/>
    </xf>
    <xf numFmtId="4" fontId="8" fillId="7" borderId="3" xfId="0" applyNumberFormat="1" applyFont="1" applyFill="1" applyBorder="1" applyAlignment="1">
      <alignment horizontal="center" wrapText="1"/>
    </xf>
    <xf numFmtId="4" fontId="8" fillId="7" borderId="6" xfId="0" applyNumberFormat="1" applyFont="1" applyFill="1" applyBorder="1" applyAlignment="1">
      <alignment horizontal="center" wrapText="1"/>
    </xf>
    <xf numFmtId="0" fontId="9" fillId="7" borderId="0" xfId="0" applyFont="1" applyFill="1" applyAlignment="1">
      <alignment wrapText="1"/>
    </xf>
    <xf numFmtId="0" fontId="5" fillId="6" borderId="0" xfId="0" applyFont="1" applyFill="1" applyBorder="1" applyAlignment="1">
      <alignment wrapText="1"/>
    </xf>
    <xf numFmtId="0" fontId="5" fillId="6" borderId="0" xfId="0" applyFont="1" applyFill="1" applyAlignment="1">
      <alignment wrapText="1"/>
    </xf>
    <xf numFmtId="0" fontId="5" fillId="0" borderId="1" xfId="0" applyFont="1" applyFill="1" applyBorder="1" applyAlignment="1">
      <alignment wrapText="1"/>
    </xf>
    <xf numFmtId="0" fontId="11" fillId="2" borderId="11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2" borderId="4" xfId="0" applyFont="1" applyFill="1" applyBorder="1" applyAlignment="1">
      <alignment wrapText="1"/>
    </xf>
    <xf numFmtId="0" fontId="11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2" fillId="5" borderId="12" xfId="0" applyNumberFormat="1" applyFont="1" applyFill="1" applyBorder="1" applyAlignment="1">
      <alignment horizontal="center" vertical="center" wrapText="1"/>
    </xf>
    <xf numFmtId="4" fontId="12" fillId="4" borderId="12" xfId="0" applyNumberFormat="1" applyFont="1" applyFill="1" applyBorder="1" applyAlignment="1">
      <alignment horizontal="center" wrapText="1"/>
    </xf>
    <xf numFmtId="4" fontId="12" fillId="5" borderId="12" xfId="0" applyNumberFormat="1" applyFont="1" applyFill="1" applyBorder="1" applyAlignment="1">
      <alignment horizontal="center" wrapText="1"/>
    </xf>
    <xf numFmtId="4" fontId="18" fillId="7" borderId="1" xfId="0" applyNumberFormat="1" applyFont="1" applyFill="1" applyBorder="1" applyAlignment="1">
      <alignment horizontal="center" wrapText="1"/>
    </xf>
    <xf numFmtId="4" fontId="14" fillId="7" borderId="1" xfId="0" applyNumberFormat="1" applyFont="1" applyFill="1" applyBorder="1" applyAlignment="1">
      <alignment horizontal="center" wrapText="1"/>
    </xf>
    <xf numFmtId="4" fontId="12" fillId="6" borderId="12" xfId="0" applyNumberFormat="1" applyFont="1" applyFill="1" applyBorder="1" applyAlignment="1">
      <alignment horizontal="center" wrapText="1"/>
    </xf>
    <xf numFmtId="4" fontId="12" fillId="6" borderId="5" xfId="0" applyNumberFormat="1" applyFont="1" applyFill="1" applyBorder="1" applyAlignment="1">
      <alignment horizontal="center" wrapText="1"/>
    </xf>
    <xf numFmtId="4" fontId="14" fillId="6" borderId="1" xfId="0" applyNumberFormat="1" applyFont="1" applyFill="1" applyBorder="1" applyAlignment="1">
      <alignment horizontal="center" wrapText="1"/>
    </xf>
    <xf numFmtId="4" fontId="14" fillId="7" borderId="5" xfId="0" applyNumberFormat="1" applyFont="1" applyFill="1" applyBorder="1" applyAlignment="1">
      <alignment horizontal="center" wrapText="1"/>
    </xf>
    <xf numFmtId="4" fontId="14" fillId="6" borderId="5" xfId="0" applyNumberFormat="1" applyFont="1" applyFill="1" applyBorder="1" applyAlignment="1">
      <alignment horizontal="center" wrapText="1"/>
    </xf>
    <xf numFmtId="164" fontId="12" fillId="5" borderId="12" xfId="0" applyNumberFormat="1" applyFont="1" applyFill="1" applyBorder="1" applyAlignment="1">
      <alignment horizontal="center" vertical="center" wrapText="1"/>
    </xf>
    <xf numFmtId="164" fontId="14" fillId="7" borderId="5" xfId="0" applyNumberFormat="1" applyFont="1" applyFill="1" applyBorder="1" applyAlignment="1">
      <alignment horizontal="center" wrapText="1"/>
    </xf>
    <xf numFmtId="4" fontId="14" fillId="4" borderId="1" xfId="0" applyNumberFormat="1" applyFont="1" applyFill="1" applyBorder="1" applyAlignment="1">
      <alignment horizontal="center" wrapText="1"/>
    </xf>
    <xf numFmtId="4" fontId="13" fillId="8" borderId="5" xfId="0" applyNumberFormat="1" applyFont="1" applyFill="1" applyBorder="1" applyAlignment="1">
      <alignment horizontal="center" vertical="center" wrapText="1"/>
    </xf>
    <xf numFmtId="4" fontId="13" fillId="8" borderId="1" xfId="0" applyNumberFormat="1" applyFont="1" applyFill="1" applyBorder="1" applyAlignment="1">
      <alignment horizontal="center" vertical="center" wrapText="1"/>
    </xf>
    <xf numFmtId="4" fontId="12" fillId="2" borderId="10" xfId="0" applyNumberFormat="1" applyFont="1" applyFill="1" applyBorder="1" applyAlignment="1">
      <alignment horizontal="center" wrapText="1"/>
    </xf>
    <xf numFmtId="4" fontId="12" fillId="5" borderId="10" xfId="0" applyNumberFormat="1" applyFont="1" applyFill="1" applyBorder="1" applyAlignment="1">
      <alignment horizontal="center" wrapText="1"/>
    </xf>
    <xf numFmtId="4" fontId="12" fillId="4" borderId="10" xfId="0" applyNumberFormat="1" applyFont="1" applyFill="1" applyBorder="1" applyAlignment="1">
      <alignment horizontal="center" wrapText="1"/>
    </xf>
    <xf numFmtId="4" fontId="14" fillId="5" borderId="10" xfId="0" applyNumberFormat="1" applyFont="1" applyFill="1" applyBorder="1" applyAlignment="1">
      <alignment horizontal="center" wrapText="1"/>
    </xf>
    <xf numFmtId="4" fontId="12" fillId="2" borderId="15" xfId="0" applyNumberFormat="1" applyFont="1" applyFill="1" applyBorder="1" applyAlignment="1">
      <alignment horizontal="center" wrapText="1"/>
    </xf>
    <xf numFmtId="4" fontId="12" fillId="5" borderId="9" xfId="0" applyNumberFormat="1" applyFont="1" applyFill="1" applyBorder="1" applyAlignment="1">
      <alignment horizontal="center" wrapText="1"/>
    </xf>
    <xf numFmtId="0" fontId="14" fillId="0" borderId="0" xfId="0" applyFont="1" applyFill="1" applyAlignment="1">
      <alignment wrapText="1"/>
    </xf>
    <xf numFmtId="0" fontId="14" fillId="5" borderId="0" xfId="0" applyFont="1" applyFill="1" applyAlignment="1">
      <alignment wrapText="1"/>
    </xf>
    <xf numFmtId="0" fontId="17" fillId="0" borderId="7" xfId="0" applyFont="1" applyBorder="1" applyAlignment="1">
      <alignment wrapText="1"/>
    </xf>
    <xf numFmtId="0" fontId="11" fillId="6" borderId="7" xfId="0" applyFont="1" applyFill="1" applyBorder="1" applyAlignment="1">
      <alignment wrapText="1"/>
    </xf>
    <xf numFmtId="0" fontId="17" fillId="0" borderId="7" xfId="0" applyFont="1" applyFill="1" applyBorder="1" applyAlignment="1">
      <alignment wrapText="1"/>
    </xf>
    <xf numFmtId="0" fontId="15" fillId="0" borderId="7" xfId="0" applyFont="1" applyFill="1" applyBorder="1" applyAlignment="1">
      <alignment wrapText="1"/>
    </xf>
    <xf numFmtId="0" fontId="11" fillId="6" borderId="7" xfId="0" applyFont="1" applyFill="1" applyBorder="1" applyAlignment="1">
      <alignment horizontal="center" wrapText="1"/>
    </xf>
    <xf numFmtId="0" fontId="11" fillId="6" borderId="7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vertical="center" wrapText="1"/>
    </xf>
    <xf numFmtId="0" fontId="11" fillId="4" borderId="7" xfId="0" applyFont="1" applyFill="1" applyBorder="1" applyAlignment="1">
      <alignment wrapText="1"/>
    </xf>
    <xf numFmtId="0" fontId="15" fillId="0" borderId="14" xfId="0" applyFont="1" applyFill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7" fillId="0" borderId="11" xfId="0" applyFont="1" applyBorder="1" applyAlignment="1">
      <alignment vertical="center" wrapText="1"/>
    </xf>
    <xf numFmtId="0" fontId="11" fillId="4" borderId="7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left" wrapText="1"/>
    </xf>
    <xf numFmtId="0" fontId="11" fillId="0" borderId="7" xfId="0" applyFont="1" applyFill="1" applyBorder="1" applyAlignment="1">
      <alignment wrapText="1"/>
    </xf>
    <xf numFmtId="0" fontId="11" fillId="0" borderId="7" xfId="0" applyFont="1" applyFill="1" applyBorder="1" applyAlignment="1">
      <alignment horizontal="left" wrapText="1"/>
    </xf>
    <xf numFmtId="0" fontId="11" fillId="2" borderId="14" xfId="0" applyFont="1" applyFill="1" applyBorder="1" applyAlignment="1">
      <alignment horizontal="left" wrapText="1"/>
    </xf>
    <xf numFmtId="0" fontId="11" fillId="5" borderId="16" xfId="0" applyFont="1" applyFill="1" applyBorder="1" applyAlignment="1">
      <alignment horizontal="left" wrapText="1"/>
    </xf>
    <xf numFmtId="0" fontId="17" fillId="0" borderId="0" xfId="0" applyFont="1" applyFill="1" applyAlignment="1">
      <alignment wrapText="1"/>
    </xf>
    <xf numFmtId="0" fontId="17" fillId="0" borderId="0" xfId="0" applyFont="1" applyAlignment="1">
      <alignment wrapText="1"/>
    </xf>
    <xf numFmtId="4" fontId="12" fillId="5" borderId="12" xfId="0" quotePrefix="1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wrapText="1"/>
    </xf>
    <xf numFmtId="4" fontId="20" fillId="2" borderId="12" xfId="0" applyNumberFormat="1" applyFont="1" applyFill="1" applyBorder="1" applyAlignment="1">
      <alignment horizontal="center" wrapText="1"/>
    </xf>
    <xf numFmtId="4" fontId="20" fillId="2" borderId="13" xfId="0" applyNumberFormat="1" applyFont="1" applyFill="1" applyBorder="1" applyAlignment="1">
      <alignment horizontal="center" wrapText="1"/>
    </xf>
    <xf numFmtId="4" fontId="20" fillId="5" borderId="12" xfId="0" applyNumberFormat="1" applyFont="1" applyFill="1" applyBorder="1" applyAlignment="1">
      <alignment horizontal="center" vertical="center" wrapText="1"/>
    </xf>
    <xf numFmtId="4" fontId="21" fillId="7" borderId="1" xfId="0" applyNumberFormat="1" applyFont="1" applyFill="1" applyBorder="1" applyAlignment="1">
      <alignment horizontal="center" vertical="center" wrapText="1"/>
    </xf>
    <xf numFmtId="4" fontId="20" fillId="4" borderId="12" xfId="0" applyNumberFormat="1" applyFont="1" applyFill="1" applyBorder="1" applyAlignment="1">
      <alignment horizontal="center" wrapText="1"/>
    </xf>
    <xf numFmtId="4" fontId="20" fillId="4" borderId="5" xfId="0" applyNumberFormat="1" applyFont="1" applyFill="1" applyBorder="1" applyAlignment="1">
      <alignment horizontal="center" wrapText="1"/>
    </xf>
    <xf numFmtId="4" fontId="20" fillId="5" borderId="12" xfId="0" applyNumberFormat="1" applyFont="1" applyFill="1" applyBorder="1" applyAlignment="1">
      <alignment horizontal="center" wrapText="1"/>
    </xf>
    <xf numFmtId="4" fontId="21" fillId="7" borderId="5" xfId="0" applyNumberFormat="1" applyFont="1" applyFill="1" applyBorder="1" applyAlignment="1">
      <alignment horizontal="center" vertical="center" wrapText="1"/>
    </xf>
    <xf numFmtId="4" fontId="20" fillId="6" borderId="12" xfId="0" applyNumberFormat="1" applyFont="1" applyFill="1" applyBorder="1" applyAlignment="1">
      <alignment horizontal="center" wrapText="1"/>
    </xf>
    <xf numFmtId="4" fontId="20" fillId="6" borderId="5" xfId="0" applyNumberFormat="1" applyFont="1" applyFill="1" applyBorder="1" applyAlignment="1">
      <alignment horizontal="center" wrapText="1"/>
    </xf>
    <xf numFmtId="4" fontId="20" fillId="5" borderId="1" xfId="0" applyNumberFormat="1" applyFont="1" applyFill="1" applyBorder="1" applyAlignment="1">
      <alignment horizontal="center" vertical="center" wrapText="1"/>
    </xf>
    <xf numFmtId="4" fontId="21" fillId="7" borderId="3" xfId="0" applyNumberFormat="1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4" fontId="21" fillId="7" borderId="2" xfId="0" applyNumberFormat="1" applyFont="1" applyFill="1" applyBorder="1" applyAlignment="1">
      <alignment horizontal="center" vertical="center" wrapText="1"/>
    </xf>
    <xf numFmtId="4" fontId="22" fillId="7" borderId="1" xfId="0" applyNumberFormat="1" applyFont="1" applyFill="1" applyBorder="1" applyAlignment="1">
      <alignment horizontal="center" wrapText="1"/>
    </xf>
    <xf numFmtId="4" fontId="21" fillId="7" borderId="1" xfId="0" applyNumberFormat="1" applyFont="1" applyFill="1" applyBorder="1" applyAlignment="1">
      <alignment horizontal="center" wrapText="1"/>
    </xf>
    <xf numFmtId="4" fontId="21" fillId="6" borderId="5" xfId="0" applyNumberFormat="1" applyFont="1" applyFill="1" applyBorder="1" applyAlignment="1">
      <alignment horizontal="center" wrapText="1"/>
    </xf>
    <xf numFmtId="0" fontId="15" fillId="0" borderId="7" xfId="0" applyFont="1" applyFill="1" applyBorder="1" applyAlignment="1">
      <alignment vertical="center" wrapText="1"/>
    </xf>
    <xf numFmtId="0" fontId="11" fillId="8" borderId="14" xfId="0" applyFont="1" applyFill="1" applyBorder="1" applyAlignment="1">
      <alignment horizontal="center" vertical="center" wrapText="1"/>
    </xf>
    <xf numFmtId="4" fontId="13" fillId="8" borderId="17" xfId="0" applyNumberFormat="1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4" fontId="12" fillId="2" borderId="12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vertical="center" wrapText="1"/>
    </xf>
    <xf numFmtId="4" fontId="23" fillId="8" borderId="5" xfId="0" applyNumberFormat="1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19" fillId="3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66"/>
      <color rgb="FFFFCC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B326"/>
  <sheetViews>
    <sheetView tabSelected="1" zoomScale="30" zoomScaleNormal="30" zoomScaleSheetLayoutView="40" workbookViewId="0">
      <pane ySplit="1" topLeftCell="A2" activePane="bottomLeft" state="frozen"/>
      <selection pane="bottomLeft" activeCell="K15" sqref="K15"/>
    </sheetView>
  </sheetViews>
  <sheetFormatPr defaultColWidth="9.1796875" defaultRowHeight="30.5" x14ac:dyDescent="0.65"/>
  <cols>
    <col min="1" max="1" width="65" style="109" customWidth="1"/>
    <col min="2" max="2" width="32" style="88" customWidth="1"/>
    <col min="3" max="3" width="29.54296875" style="55" customWidth="1"/>
    <col min="4" max="4" width="9.1796875" style="30" customWidth="1"/>
    <col min="5" max="33" width="9.1796875" style="30"/>
    <col min="34" max="106" width="9.1796875" style="31"/>
    <col min="107" max="16384" width="9.1796875" style="32"/>
  </cols>
  <sheetData>
    <row r="1" spans="1:106" ht="104.5" customHeight="1" thickBot="1" x14ac:dyDescent="0.35">
      <c r="A1" s="138" t="s">
        <v>111</v>
      </c>
      <c r="B1" s="139"/>
      <c r="C1" s="134" t="s">
        <v>86</v>
      </c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</row>
    <row r="2" spans="1:106" s="61" customFormat="1" ht="34.5" x14ac:dyDescent="0.65">
      <c r="A2" s="59" t="s">
        <v>38</v>
      </c>
      <c r="B2" s="112">
        <f>SUM(C2:C2)</f>
        <v>121434.04999999999</v>
      </c>
      <c r="C2" s="113">
        <f t="shared" ref="C2" si="0">C3+C4+C10+C29+C32+C35+C37+C52+C55</f>
        <v>121434.04999999999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2"/>
      <c r="BY2" s="62"/>
      <c r="BZ2" s="62"/>
      <c r="CA2" s="62"/>
      <c r="CB2" s="62"/>
      <c r="CC2" s="62"/>
      <c r="CD2" s="62"/>
      <c r="CE2" s="62"/>
      <c r="CF2" s="62"/>
      <c r="CG2" s="62"/>
      <c r="CH2" s="62"/>
      <c r="CI2" s="62"/>
      <c r="CJ2" s="62"/>
      <c r="CK2" s="62"/>
      <c r="CL2" s="62"/>
      <c r="CM2" s="62"/>
      <c r="CN2" s="62"/>
      <c r="CO2" s="62"/>
      <c r="CP2" s="62"/>
      <c r="CQ2" s="62"/>
      <c r="CR2" s="62"/>
      <c r="CS2" s="62"/>
      <c r="CT2" s="62"/>
      <c r="CU2" s="62"/>
      <c r="CV2" s="62"/>
      <c r="CW2" s="62"/>
      <c r="CX2" s="62"/>
      <c r="CY2" s="62"/>
      <c r="CZ2" s="62"/>
      <c r="DA2" s="62"/>
      <c r="DB2" s="62"/>
    </row>
    <row r="3" spans="1:106" s="33" customFormat="1" ht="36" customHeight="1" x14ac:dyDescent="0.3">
      <c r="A3" s="95" t="s">
        <v>46</v>
      </c>
      <c r="B3" s="114">
        <f>SUM(C3:C3)</f>
        <v>57587.74</v>
      </c>
      <c r="C3" s="115">
        <v>57587.74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</row>
    <row r="4" spans="1:106" s="40" customFormat="1" ht="34.5" x14ac:dyDescent="0.65">
      <c r="A4" s="96" t="s">
        <v>43</v>
      </c>
      <c r="B4" s="116">
        <f>SUM(C4:C4)</f>
        <v>5134.3099999999995</v>
      </c>
      <c r="C4" s="117">
        <f>SUM(C5:C9)</f>
        <v>5134.3099999999995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</row>
    <row r="5" spans="1:106" s="33" customFormat="1" ht="34" customHeight="1" x14ac:dyDescent="0.65">
      <c r="A5" s="89" t="s">
        <v>98</v>
      </c>
      <c r="B5" s="118">
        <f>SUM(C5:C5)</f>
        <v>3323.67</v>
      </c>
      <c r="C5" s="115">
        <v>3323.67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</row>
    <row r="6" spans="1:106" s="33" customFormat="1" ht="35.5" x14ac:dyDescent="0.65">
      <c r="A6" s="91" t="s">
        <v>99</v>
      </c>
      <c r="B6" s="118">
        <f>SUM(C6:C6)</f>
        <v>1388.6399999999999</v>
      </c>
      <c r="C6" s="115">
        <f>405.64+983</f>
        <v>1388.6399999999999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</row>
    <row r="7" spans="1:106" s="33" customFormat="1" ht="35.5" x14ac:dyDescent="0.65">
      <c r="A7" s="91" t="s">
        <v>100</v>
      </c>
      <c r="B7" s="118">
        <f>SUM(C7:C7)</f>
        <v>0</v>
      </c>
      <c r="C7" s="115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</row>
    <row r="8" spans="1:106" s="33" customFormat="1" ht="35" customHeight="1" x14ac:dyDescent="0.65">
      <c r="A8" s="89" t="s">
        <v>41</v>
      </c>
      <c r="B8" s="118">
        <f>SUM(C8:C8)</f>
        <v>422</v>
      </c>
      <c r="C8" s="115">
        <v>422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</row>
    <row r="9" spans="1:106" s="33" customFormat="1" ht="43" customHeight="1" x14ac:dyDescent="0.65">
      <c r="A9" s="89" t="s">
        <v>85</v>
      </c>
      <c r="B9" s="118">
        <f>SUM(C9:C9)</f>
        <v>0</v>
      </c>
      <c r="C9" s="1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</row>
    <row r="10" spans="1:106" s="57" customFormat="1" ht="34.5" x14ac:dyDescent="0.65">
      <c r="A10" s="90" t="s">
        <v>44</v>
      </c>
      <c r="B10" s="120">
        <f>SUM(C10:C10)</f>
        <v>51706</v>
      </c>
      <c r="C10" s="121">
        <f t="shared" ref="C10" si="1">SUM(C11:C28)</f>
        <v>51706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</row>
    <row r="11" spans="1:106" s="33" customFormat="1" ht="35.5" x14ac:dyDescent="0.3">
      <c r="A11" s="136" t="s">
        <v>108</v>
      </c>
      <c r="B11" s="122">
        <f>SUM(C11:C11)</f>
        <v>0</v>
      </c>
      <c r="C11" s="115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</row>
    <row r="12" spans="1:106" s="33" customFormat="1" ht="35.5" x14ac:dyDescent="0.3">
      <c r="A12" s="136" t="s">
        <v>105</v>
      </c>
      <c r="B12" s="122">
        <f>SUM(C12:C12)</f>
        <v>0</v>
      </c>
      <c r="C12" s="115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</row>
    <row r="13" spans="1:106" s="33" customFormat="1" ht="52.5" customHeight="1" x14ac:dyDescent="0.3">
      <c r="A13" s="136" t="s">
        <v>56</v>
      </c>
      <c r="B13" s="122">
        <f>SUM(C13:C13)</f>
        <v>1056</v>
      </c>
      <c r="C13" s="115">
        <v>1056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</row>
    <row r="14" spans="1:106" s="33" customFormat="1" ht="48" customHeight="1" x14ac:dyDescent="0.3">
      <c r="A14" s="136" t="s">
        <v>37</v>
      </c>
      <c r="B14" s="122">
        <f>SUM(C14:C14)</f>
        <v>0</v>
      </c>
      <c r="C14" s="115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</row>
    <row r="15" spans="1:106" s="33" customFormat="1" ht="117.5" customHeight="1" x14ac:dyDescent="0.3">
      <c r="A15" s="131" t="s">
        <v>112</v>
      </c>
      <c r="B15" s="122">
        <f>SUM(C15:C15)</f>
        <v>49950</v>
      </c>
      <c r="C15" s="115">
        <v>49950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</row>
    <row r="16" spans="1:106" s="33" customFormat="1" ht="212" customHeight="1" x14ac:dyDescent="0.3">
      <c r="A16" s="97" t="s">
        <v>95</v>
      </c>
      <c r="B16" s="122">
        <f>SUM(C16:C16)</f>
        <v>0</v>
      </c>
      <c r="C16" s="123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</row>
    <row r="17" spans="1:106" s="33" customFormat="1" ht="67" customHeight="1" x14ac:dyDescent="0.3">
      <c r="A17" s="97" t="s">
        <v>97</v>
      </c>
      <c r="B17" s="122">
        <f>SUM(C17:C17)</f>
        <v>0</v>
      </c>
      <c r="C17" s="123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</row>
    <row r="18" spans="1:106" s="33" customFormat="1" ht="78" x14ac:dyDescent="0.3">
      <c r="A18" s="97" t="s">
        <v>77</v>
      </c>
      <c r="B18" s="122">
        <f>SUM(C18:C18)</f>
        <v>0</v>
      </c>
      <c r="C18" s="123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</row>
    <row r="19" spans="1:106" s="33" customFormat="1" ht="78" x14ac:dyDescent="0.3">
      <c r="A19" s="97" t="s">
        <v>96</v>
      </c>
      <c r="B19" s="122">
        <f>SUM(C19:C19)</f>
        <v>0</v>
      </c>
      <c r="C19" s="123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</row>
    <row r="20" spans="1:106" s="33" customFormat="1" ht="52" x14ac:dyDescent="0.3">
      <c r="A20" s="97" t="s">
        <v>79</v>
      </c>
      <c r="B20" s="122">
        <f>SUM(C20:C20)</f>
        <v>0</v>
      </c>
      <c r="C20" s="123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</row>
    <row r="21" spans="1:106" s="33" customFormat="1" ht="56" customHeight="1" x14ac:dyDescent="0.3">
      <c r="A21" s="98" t="s">
        <v>87</v>
      </c>
      <c r="B21" s="122">
        <f>SUM(C21:C21)</f>
        <v>700</v>
      </c>
      <c r="C21" s="123">
        <v>700</v>
      </c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</row>
    <row r="22" spans="1:106" s="45" customFormat="1" ht="102" x14ac:dyDescent="0.35">
      <c r="A22" s="99" t="s">
        <v>80</v>
      </c>
      <c r="B22" s="124">
        <f>SUM(C22:C22)</f>
        <v>0</v>
      </c>
      <c r="C22" s="125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</row>
    <row r="23" spans="1:106" s="47" customFormat="1" ht="76.5" x14ac:dyDescent="0.35">
      <c r="A23" s="100" t="s">
        <v>81</v>
      </c>
      <c r="B23" s="124">
        <f>SUM(C23:C23)</f>
        <v>0</v>
      </c>
      <c r="C23" s="126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</row>
    <row r="24" spans="1:106" s="33" customFormat="1" ht="51" x14ac:dyDescent="0.3">
      <c r="A24" s="101" t="s">
        <v>74</v>
      </c>
      <c r="B24" s="122">
        <f>SUM(C24:C24)</f>
        <v>0</v>
      </c>
      <c r="C24" s="127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</row>
    <row r="25" spans="1:106" s="33" customFormat="1" ht="76.5" x14ac:dyDescent="0.55000000000000004">
      <c r="A25" s="89" t="s">
        <v>93</v>
      </c>
      <c r="B25" s="122">
        <f>SUM(C25:C25)</f>
        <v>0</v>
      </c>
      <c r="C25" s="115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</row>
    <row r="26" spans="1:106" s="33" customFormat="1" ht="51" x14ac:dyDescent="0.55000000000000004">
      <c r="A26" s="89" t="s">
        <v>117</v>
      </c>
      <c r="B26" s="122">
        <f>SUM(C26:C26)</f>
        <v>0</v>
      </c>
      <c r="C26" s="115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</row>
    <row r="27" spans="1:106" s="33" customFormat="1" ht="76.5" x14ac:dyDescent="0.55000000000000004">
      <c r="A27" s="89" t="s">
        <v>92</v>
      </c>
      <c r="B27" s="122">
        <f>SUM(C27:C27)</f>
        <v>0</v>
      </c>
      <c r="C27" s="115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</row>
    <row r="28" spans="1:106" s="33" customFormat="1" ht="31.5" customHeight="1" x14ac:dyDescent="0.75">
      <c r="A28" s="89" t="s">
        <v>89</v>
      </c>
      <c r="B28" s="122">
        <f>SUM(C28:C28)</f>
        <v>0</v>
      </c>
      <c r="C28" s="128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</row>
    <row r="29" spans="1:106" s="49" customFormat="1" x14ac:dyDescent="0.65">
      <c r="A29" s="94">
        <v>2800</v>
      </c>
      <c r="B29" s="71">
        <f>SUM(C29:C29)</f>
        <v>0</v>
      </c>
      <c r="C29" s="73">
        <f t="shared" ref="C29" si="2">C30+C31</f>
        <v>0</v>
      </c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</row>
    <row r="30" spans="1:106" s="33" customFormat="1" ht="85.5" customHeight="1" x14ac:dyDescent="0.65">
      <c r="A30" s="89" t="s">
        <v>109</v>
      </c>
      <c r="B30" s="68">
        <f>SUM(C30:C30)</f>
        <v>0</v>
      </c>
      <c r="C30" s="7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</row>
    <row r="31" spans="1:106" s="33" customFormat="1" x14ac:dyDescent="0.65">
      <c r="A31" s="89"/>
      <c r="B31" s="68"/>
      <c r="C31" s="74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</row>
    <row r="32" spans="1:106" s="33" customFormat="1" x14ac:dyDescent="0.65">
      <c r="A32" s="93">
        <v>2280</v>
      </c>
      <c r="B32" s="71">
        <f>SUM(C32:C32)</f>
        <v>2750</v>
      </c>
      <c r="C32" s="75">
        <f t="shared" ref="C32" si="3">C33+C34</f>
        <v>2750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</row>
    <row r="33" spans="1:106" s="33" customFormat="1" x14ac:dyDescent="0.65">
      <c r="A33" s="89" t="s">
        <v>45</v>
      </c>
      <c r="B33" s="68">
        <f>SUM(C33:C33)</f>
        <v>0</v>
      </c>
      <c r="C33" s="7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</row>
    <row r="34" spans="1:106" s="33" customFormat="1" x14ac:dyDescent="0.65">
      <c r="A34" s="89" t="s">
        <v>78</v>
      </c>
      <c r="B34" s="76">
        <f>SUM(C34:C34)</f>
        <v>2750</v>
      </c>
      <c r="C34" s="77">
        <v>2750</v>
      </c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</row>
    <row r="35" spans="1:106" s="33" customFormat="1" ht="35.5" x14ac:dyDescent="0.75">
      <c r="A35" s="93">
        <v>2230</v>
      </c>
      <c r="B35" s="71">
        <f>SUM(C35:C35)</f>
        <v>0</v>
      </c>
      <c r="C35" s="130">
        <f t="shared" ref="C35" si="4">C36</f>
        <v>0</v>
      </c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</row>
    <row r="36" spans="1:106" s="33" customFormat="1" ht="28.5" customHeight="1" x14ac:dyDescent="0.55000000000000004">
      <c r="A36" s="89" t="s">
        <v>76</v>
      </c>
      <c r="B36" s="66">
        <f>SUM(C36:C36)</f>
        <v>0</v>
      </c>
      <c r="C36" s="115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</row>
    <row r="37" spans="1:106" s="56" customFormat="1" ht="30" x14ac:dyDescent="0.6">
      <c r="A37" s="90" t="s">
        <v>42</v>
      </c>
      <c r="B37" s="71">
        <f>SUM(C37:C37)</f>
        <v>4256</v>
      </c>
      <c r="C37" s="72">
        <f t="shared" ref="C37" si="5">SUM(C38:C51)</f>
        <v>4256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</row>
    <row r="38" spans="1:106" s="33" customFormat="1" ht="35.5" x14ac:dyDescent="0.75">
      <c r="A38" s="95" t="s">
        <v>91</v>
      </c>
      <c r="B38" s="66">
        <f>SUM(C38:C38)</f>
        <v>0</v>
      </c>
      <c r="C38" s="129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</row>
    <row r="39" spans="1:106" s="33" customFormat="1" ht="35.5" x14ac:dyDescent="0.75">
      <c r="A39" s="95" t="s">
        <v>110</v>
      </c>
      <c r="B39" s="68">
        <f>SUM(C39:C39)</f>
        <v>0</v>
      </c>
      <c r="C39" s="128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</row>
    <row r="40" spans="1:106" s="33" customFormat="1" ht="35.5" x14ac:dyDescent="0.75">
      <c r="A40" s="95" t="s">
        <v>90</v>
      </c>
      <c r="B40" s="68">
        <f>SUM(C40:C40)</f>
        <v>0</v>
      </c>
      <c r="C40" s="129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</row>
    <row r="41" spans="1:106" s="33" customFormat="1" ht="35.5" x14ac:dyDescent="0.75">
      <c r="A41" s="95" t="s">
        <v>113</v>
      </c>
      <c r="B41" s="68">
        <f>SUM(C41:C41)</f>
        <v>4256</v>
      </c>
      <c r="C41" s="129">
        <v>4256</v>
      </c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</row>
    <row r="42" spans="1:106" s="33" customFormat="1" ht="35.5" x14ac:dyDescent="0.75">
      <c r="A42" s="95" t="s">
        <v>102</v>
      </c>
      <c r="B42" s="68">
        <f>SUM(C42:C42)</f>
        <v>0</v>
      </c>
      <c r="C42" s="129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</row>
    <row r="43" spans="1:106" s="33" customFormat="1" ht="35.5" x14ac:dyDescent="0.75">
      <c r="A43" s="95" t="s">
        <v>94</v>
      </c>
      <c r="B43" s="68">
        <f>SUM(C43:C43)</f>
        <v>0</v>
      </c>
      <c r="C43" s="129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</row>
    <row r="44" spans="1:106" s="33" customFormat="1" ht="51" x14ac:dyDescent="0.75">
      <c r="A44" s="95" t="s">
        <v>103</v>
      </c>
      <c r="B44" s="110">
        <f>SUM(C44:C44)</f>
        <v>0</v>
      </c>
      <c r="C44" s="129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</row>
    <row r="45" spans="1:106" s="33" customFormat="1" ht="29.5" customHeight="1" x14ac:dyDescent="0.75">
      <c r="A45" s="95" t="s">
        <v>88</v>
      </c>
      <c r="B45" s="68">
        <f>SUM(C45:C45)</f>
        <v>0</v>
      </c>
      <c r="C45" s="128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</row>
    <row r="46" spans="1:106" s="33" customFormat="1" ht="35.5" x14ac:dyDescent="0.75">
      <c r="A46" s="136" t="s">
        <v>116</v>
      </c>
      <c r="B46" s="68">
        <f>SUM(C46:C46)</f>
        <v>0</v>
      </c>
      <c r="C46" s="129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</row>
    <row r="47" spans="1:106" s="33" customFormat="1" ht="35.5" x14ac:dyDescent="0.75">
      <c r="A47" s="95" t="s">
        <v>115</v>
      </c>
      <c r="B47" s="68">
        <f>SUM(C47:C47)</f>
        <v>0</v>
      </c>
      <c r="C47" s="129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</row>
    <row r="48" spans="1:106" s="33" customFormat="1" ht="35.5" x14ac:dyDescent="0.75">
      <c r="A48" s="95" t="s">
        <v>114</v>
      </c>
      <c r="B48" s="68">
        <f>SUM(C48:C48)</f>
        <v>0</v>
      </c>
      <c r="C48" s="129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</row>
    <row r="49" spans="1:106" s="33" customFormat="1" ht="35.5" x14ac:dyDescent="0.75">
      <c r="A49" s="136" t="s">
        <v>106</v>
      </c>
      <c r="B49" s="68">
        <f>SUM(C49:C49)</f>
        <v>0</v>
      </c>
      <c r="C49" s="129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</row>
    <row r="50" spans="1:106" s="33" customFormat="1" ht="35.5" x14ac:dyDescent="0.75">
      <c r="A50" s="136" t="s">
        <v>104</v>
      </c>
      <c r="B50" s="68">
        <f>SUM(C50:C50)</f>
        <v>0</v>
      </c>
      <c r="C50" s="129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</row>
    <row r="51" spans="1:106" s="33" customFormat="1" ht="51" x14ac:dyDescent="0.75">
      <c r="A51" s="95" t="s">
        <v>83</v>
      </c>
      <c r="B51" s="68">
        <f>SUM(C51:C51)</f>
        <v>0</v>
      </c>
      <c r="C51" s="129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</row>
    <row r="52" spans="1:106" s="33" customFormat="1" x14ac:dyDescent="0.65">
      <c r="A52" s="102">
        <v>2220</v>
      </c>
      <c r="B52" s="67">
        <f>SUM(C52:C52)</f>
        <v>0</v>
      </c>
      <c r="C52" s="78">
        <f t="shared" ref="C52" si="6">SUM(C53:C54)</f>
        <v>0</v>
      </c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</row>
    <row r="53" spans="1:106" s="33" customFormat="1" x14ac:dyDescent="0.65">
      <c r="A53" s="95" t="s">
        <v>55</v>
      </c>
      <c r="B53" s="68">
        <f>SUM(C53:C53)</f>
        <v>0</v>
      </c>
      <c r="C53" s="69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</row>
    <row r="54" spans="1:106" s="33" customFormat="1" x14ac:dyDescent="0.65">
      <c r="A54" s="89"/>
      <c r="B54" s="68">
        <f>SUM(C54:C54)</f>
        <v>0</v>
      </c>
      <c r="C54" s="7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</row>
    <row r="55" spans="1:106" s="56" customFormat="1" x14ac:dyDescent="0.65">
      <c r="A55" s="90" t="s">
        <v>75</v>
      </c>
      <c r="B55" s="71">
        <f>SUM(C55:C55)</f>
        <v>0</v>
      </c>
      <c r="C55" s="73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</row>
    <row r="56" spans="1:106" s="56" customFormat="1" ht="83" customHeight="1" x14ac:dyDescent="0.5">
      <c r="A56" s="111" t="s">
        <v>107</v>
      </c>
      <c r="B56" s="135">
        <f>SUM(C56:C56)</f>
        <v>0</v>
      </c>
      <c r="C56" s="65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</row>
    <row r="57" spans="1:106" s="56" customFormat="1" ht="76.5" customHeight="1" x14ac:dyDescent="0.3">
      <c r="A57" s="132" t="s">
        <v>82</v>
      </c>
      <c r="B57" s="80">
        <f>SUM(C57:C57)</f>
        <v>0</v>
      </c>
      <c r="C57" s="79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</row>
    <row r="58" spans="1:106" s="56" customFormat="1" ht="74" customHeight="1" x14ac:dyDescent="0.3">
      <c r="A58" s="132" t="s">
        <v>84</v>
      </c>
      <c r="B58" s="133">
        <f>SUM(C58:C58)</f>
        <v>4000</v>
      </c>
      <c r="C58" s="137">
        <v>4000</v>
      </c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</row>
    <row r="59" spans="1:106" s="42" customFormat="1" ht="30" hidden="1" x14ac:dyDescent="0.6">
      <c r="A59" s="103" t="s">
        <v>39</v>
      </c>
      <c r="B59" s="81">
        <f>SUM(C59:C59)</f>
        <v>0</v>
      </c>
      <c r="C59" s="51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  <c r="CM59" s="63"/>
      <c r="CN59" s="63"/>
      <c r="CO59" s="63"/>
      <c r="CP59" s="63"/>
      <c r="CQ59" s="63"/>
      <c r="CR59" s="63"/>
      <c r="CS59" s="63"/>
      <c r="CT59" s="63"/>
      <c r="CU59" s="63"/>
      <c r="CV59" s="63"/>
      <c r="CW59" s="63"/>
      <c r="CX59" s="63"/>
      <c r="CY59" s="63"/>
      <c r="CZ59" s="63"/>
      <c r="DA59" s="63"/>
      <c r="DB59" s="63"/>
    </row>
    <row r="60" spans="1:106" s="33" customFormat="1" ht="30" hidden="1" x14ac:dyDescent="0.6">
      <c r="A60" s="89" t="s">
        <v>46</v>
      </c>
      <c r="B60" s="82">
        <f>SUM(C60:C60)</f>
        <v>0</v>
      </c>
      <c r="C60" s="5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</row>
    <row r="61" spans="1:106" s="40" customFormat="1" ht="30" hidden="1" x14ac:dyDescent="0.6">
      <c r="A61" s="96" t="s">
        <v>43</v>
      </c>
      <c r="B61" s="83">
        <f>SUM(C61:C61)</f>
        <v>0</v>
      </c>
      <c r="C61" s="51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</row>
    <row r="62" spans="1:106" s="33" customFormat="1" ht="30" hidden="1" x14ac:dyDescent="0.6">
      <c r="A62" s="89" t="s">
        <v>35</v>
      </c>
      <c r="B62" s="82">
        <f>SUM(C62:C62)</f>
        <v>0</v>
      </c>
      <c r="C62" s="5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</row>
    <row r="63" spans="1:106" s="33" customFormat="1" ht="30" hidden="1" x14ac:dyDescent="0.6">
      <c r="A63" s="91" t="s">
        <v>34</v>
      </c>
      <c r="B63" s="82">
        <f>SUM(C63:C63)</f>
        <v>0</v>
      </c>
      <c r="C63" s="5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</row>
    <row r="64" spans="1:106" s="33" customFormat="1" ht="30" hidden="1" x14ac:dyDescent="0.6">
      <c r="A64" s="91" t="s">
        <v>36</v>
      </c>
      <c r="B64" s="82">
        <f>SUM(C64:C64)</f>
        <v>0</v>
      </c>
      <c r="C64" s="5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</row>
    <row r="65" spans="1:106" s="33" customFormat="1" ht="30" hidden="1" x14ac:dyDescent="0.6">
      <c r="A65" s="89" t="s">
        <v>41</v>
      </c>
      <c r="B65" s="82">
        <f>SUM(C65:C65)</f>
        <v>0</v>
      </c>
      <c r="C65" s="5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</row>
    <row r="66" spans="1:106" s="41" customFormat="1" ht="30" hidden="1" x14ac:dyDescent="0.6">
      <c r="A66" s="96" t="s">
        <v>44</v>
      </c>
      <c r="B66" s="83">
        <f>SUM(C66:C66)</f>
        <v>0</v>
      </c>
      <c r="C66" s="51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</row>
    <row r="67" spans="1:106" s="33" customFormat="1" ht="30" hidden="1" x14ac:dyDescent="0.6">
      <c r="A67" s="91" t="s">
        <v>56</v>
      </c>
      <c r="B67" s="82">
        <f>SUM(C67:C67)</f>
        <v>0</v>
      </c>
      <c r="C67" s="5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</row>
    <row r="68" spans="1:106" s="33" customFormat="1" ht="104" hidden="1" x14ac:dyDescent="0.6">
      <c r="A68" s="92" t="s">
        <v>101</v>
      </c>
      <c r="B68" s="82">
        <f>SUM(C68:C68)</f>
        <v>0</v>
      </c>
      <c r="C68" s="5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</row>
    <row r="69" spans="1:106" s="33" customFormat="1" ht="30" hidden="1" x14ac:dyDescent="0.6">
      <c r="A69" s="89" t="s">
        <v>47</v>
      </c>
      <c r="B69" s="82">
        <f>SUM(C69:C69)</f>
        <v>0</v>
      </c>
      <c r="C69" s="5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</row>
    <row r="70" spans="1:106" s="33" customFormat="1" ht="30" hidden="1" x14ac:dyDescent="0.6">
      <c r="A70" s="89"/>
      <c r="B70" s="82">
        <f>SUM(C70:C70)</f>
        <v>0</v>
      </c>
      <c r="C70" s="5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</row>
    <row r="71" spans="1:106" s="33" customFormat="1" ht="30" hidden="1" x14ac:dyDescent="0.6">
      <c r="A71" s="89"/>
      <c r="B71" s="82">
        <f>SUM(C71:C71)</f>
        <v>0</v>
      </c>
      <c r="C71" s="5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</row>
    <row r="72" spans="1:106" s="33" customFormat="1" ht="30" hidden="1" x14ac:dyDescent="0.6">
      <c r="A72" s="89"/>
      <c r="B72" s="82">
        <f>SUM(C72:C72)</f>
        <v>0</v>
      </c>
      <c r="C72" s="5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</row>
    <row r="73" spans="1:106" s="33" customFormat="1" ht="30" hidden="1" x14ac:dyDescent="0.6">
      <c r="A73" s="89"/>
      <c r="B73" s="82">
        <f>SUM(C73:C73)</f>
        <v>0</v>
      </c>
      <c r="C73" s="5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</row>
    <row r="74" spans="1:106" s="33" customFormat="1" ht="30" hidden="1" x14ac:dyDescent="0.6">
      <c r="A74" s="89"/>
      <c r="B74" s="82">
        <f>SUM(C74:C74)</f>
        <v>0</v>
      </c>
      <c r="C74" s="5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</row>
    <row r="75" spans="1:106" s="33" customFormat="1" ht="30" hidden="1" x14ac:dyDescent="0.6">
      <c r="A75" s="89"/>
      <c r="B75" s="82">
        <f>SUM(C75:C75)</f>
        <v>0</v>
      </c>
      <c r="C75" s="5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</row>
    <row r="76" spans="1:106" s="33" customFormat="1" ht="30" hidden="1" x14ac:dyDescent="0.6">
      <c r="A76" s="89"/>
      <c r="B76" s="82">
        <f>SUM(C76:C76)</f>
        <v>0</v>
      </c>
      <c r="C76" s="5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</row>
    <row r="77" spans="1:106" s="40" customFormat="1" ht="30" hidden="1" x14ac:dyDescent="0.6">
      <c r="A77" s="96" t="s">
        <v>42</v>
      </c>
      <c r="B77" s="83">
        <f>SUM(C77:C77)</f>
        <v>0</v>
      </c>
      <c r="C77" s="51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</row>
    <row r="78" spans="1:106" s="33" customFormat="1" ht="30" hidden="1" x14ac:dyDescent="0.6">
      <c r="A78" s="89"/>
      <c r="B78" s="82">
        <f>SUM(C78:C78)</f>
        <v>0</v>
      </c>
      <c r="C78" s="5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</row>
    <row r="79" spans="1:106" s="33" customFormat="1" ht="30" hidden="1" x14ac:dyDescent="0.6">
      <c r="A79" s="89"/>
      <c r="B79" s="82">
        <f>SUM(C79:C79)</f>
        <v>0</v>
      </c>
      <c r="C79" s="5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</row>
    <row r="80" spans="1:106" s="33" customFormat="1" ht="30" hidden="1" x14ac:dyDescent="0.6">
      <c r="A80" s="89"/>
      <c r="B80" s="82">
        <f>SUM(C80:C80)</f>
        <v>0</v>
      </c>
      <c r="C80" s="5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</row>
    <row r="81" spans="1:106" s="33" customFormat="1" ht="30" hidden="1" x14ac:dyDescent="0.6">
      <c r="A81" s="89"/>
      <c r="B81" s="82">
        <f>SUM(C81:C81)</f>
        <v>0</v>
      </c>
      <c r="C81" s="5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</row>
    <row r="82" spans="1:106" s="33" customFormat="1" ht="30" hidden="1" x14ac:dyDescent="0.6">
      <c r="A82" s="89"/>
      <c r="B82" s="82">
        <f>SUM(C82:C82)</f>
        <v>0</v>
      </c>
      <c r="C82" s="5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</row>
    <row r="83" spans="1:106" s="33" customFormat="1" ht="30" hidden="1" x14ac:dyDescent="0.6">
      <c r="A83" s="89"/>
      <c r="B83" s="82">
        <f>SUM(C83:C83)</f>
        <v>0</v>
      </c>
      <c r="C83" s="5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</row>
    <row r="84" spans="1:106" s="33" customFormat="1" ht="30" hidden="1" x14ac:dyDescent="0.6">
      <c r="A84" s="89"/>
      <c r="B84" s="82">
        <f>SUM(C84:C84)</f>
        <v>0</v>
      </c>
      <c r="C84" s="5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</row>
    <row r="85" spans="1:106" s="33" customFormat="1" ht="30" hidden="1" x14ac:dyDescent="0.6">
      <c r="A85" s="89"/>
      <c r="B85" s="82">
        <f>SUM(C85:C85)</f>
        <v>0</v>
      </c>
      <c r="C85" s="5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</row>
    <row r="86" spans="1:106" s="33" customFormat="1" ht="30" hidden="1" x14ac:dyDescent="0.6">
      <c r="A86" s="89"/>
      <c r="B86" s="82">
        <f>SUM(C86:C86)</f>
        <v>0</v>
      </c>
      <c r="C86" s="5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</row>
    <row r="87" spans="1:106" s="33" customFormat="1" ht="30" hidden="1" x14ac:dyDescent="0.6">
      <c r="A87" s="89"/>
      <c r="B87" s="82">
        <f>SUM(C87:C87)</f>
        <v>0</v>
      </c>
      <c r="C87" s="5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</row>
    <row r="88" spans="1:106" s="33" customFormat="1" ht="30" hidden="1" x14ac:dyDescent="0.6">
      <c r="A88" s="89"/>
      <c r="B88" s="82">
        <f>SUM(C88:C88)</f>
        <v>0</v>
      </c>
      <c r="C88" s="5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</row>
    <row r="89" spans="1:106" s="28" customFormat="1" ht="30" hidden="1" x14ac:dyDescent="0.6">
      <c r="A89" s="104" t="s">
        <v>45</v>
      </c>
      <c r="B89" s="82">
        <f>SUM(C89:C89)</f>
        <v>0</v>
      </c>
      <c r="C89" s="51"/>
    </row>
    <row r="90" spans="1:106" s="42" customFormat="1" ht="30" hidden="1" x14ac:dyDescent="0.6">
      <c r="A90" s="103" t="s">
        <v>40</v>
      </c>
      <c r="B90" s="81">
        <f>SUM(C90:C90)</f>
        <v>0</v>
      </c>
      <c r="C90" s="51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  <c r="BC90" s="63"/>
      <c r="BD90" s="63"/>
      <c r="BE90" s="63"/>
      <c r="BF90" s="63"/>
      <c r="BG90" s="63"/>
      <c r="BH90" s="63"/>
      <c r="BI90" s="63"/>
      <c r="BJ90" s="63"/>
      <c r="BK90" s="63"/>
      <c r="BL90" s="63"/>
      <c r="BM90" s="63"/>
      <c r="BN90" s="63"/>
      <c r="BO90" s="63"/>
      <c r="BP90" s="63"/>
      <c r="BQ90" s="63"/>
      <c r="BR90" s="63"/>
      <c r="BS90" s="63"/>
      <c r="BT90" s="63"/>
      <c r="BU90" s="63"/>
      <c r="BV90" s="63"/>
      <c r="BW90" s="63"/>
      <c r="BX90" s="63"/>
      <c r="BY90" s="63"/>
      <c r="BZ90" s="63"/>
      <c r="CA90" s="63"/>
      <c r="CB90" s="63"/>
      <c r="CC90" s="63"/>
      <c r="CD90" s="63"/>
      <c r="CE90" s="63"/>
      <c r="CF90" s="63"/>
      <c r="CG90" s="63"/>
      <c r="CH90" s="63"/>
      <c r="CI90" s="63"/>
      <c r="CJ90" s="63"/>
      <c r="CK90" s="63"/>
      <c r="CL90" s="63"/>
      <c r="CM90" s="63"/>
      <c r="CN90" s="63"/>
      <c r="CO90" s="63"/>
      <c r="CP90" s="63"/>
      <c r="CQ90" s="63"/>
      <c r="CR90" s="63"/>
      <c r="CS90" s="63"/>
      <c r="CT90" s="63"/>
      <c r="CU90" s="63"/>
      <c r="CV90" s="63"/>
      <c r="CW90" s="63"/>
      <c r="CX90" s="63"/>
      <c r="CY90" s="63"/>
      <c r="CZ90" s="63"/>
      <c r="DA90" s="63"/>
      <c r="DB90" s="63"/>
    </row>
    <row r="91" spans="1:106" s="33" customFormat="1" ht="30" hidden="1" x14ac:dyDescent="0.6">
      <c r="A91" s="89" t="s">
        <v>46</v>
      </c>
      <c r="B91" s="82">
        <f>SUM(C91:C91)</f>
        <v>0</v>
      </c>
      <c r="C91" s="5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</row>
    <row r="92" spans="1:106" s="40" customFormat="1" ht="30" hidden="1" x14ac:dyDescent="0.6">
      <c r="A92" s="96" t="s">
        <v>43</v>
      </c>
      <c r="B92" s="83">
        <f>SUM(C92:C92)</f>
        <v>0</v>
      </c>
      <c r="C92" s="51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</row>
    <row r="93" spans="1:106" s="33" customFormat="1" ht="30" hidden="1" x14ac:dyDescent="0.6">
      <c r="A93" s="89" t="s">
        <v>35</v>
      </c>
      <c r="B93" s="82">
        <f>SUM(C93:C93)</f>
        <v>0</v>
      </c>
      <c r="C93" s="5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</row>
    <row r="94" spans="1:106" s="33" customFormat="1" ht="30" hidden="1" x14ac:dyDescent="0.6">
      <c r="A94" s="91" t="s">
        <v>34</v>
      </c>
      <c r="B94" s="82">
        <f>SUM(C94:C94)</f>
        <v>0</v>
      </c>
      <c r="C94" s="5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</row>
    <row r="95" spans="1:106" s="33" customFormat="1" ht="30" hidden="1" x14ac:dyDescent="0.6">
      <c r="A95" s="91" t="s">
        <v>36</v>
      </c>
      <c r="B95" s="82">
        <f>SUM(C95:C95)</f>
        <v>0</v>
      </c>
      <c r="C95" s="5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</row>
    <row r="96" spans="1:106" s="33" customFormat="1" ht="30" hidden="1" x14ac:dyDescent="0.6">
      <c r="A96" s="89" t="s">
        <v>41</v>
      </c>
      <c r="B96" s="82">
        <f>SUM(C96:C96)</f>
        <v>0</v>
      </c>
      <c r="C96" s="5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</row>
    <row r="97" spans="1:106" s="41" customFormat="1" ht="30" hidden="1" x14ac:dyDescent="0.6">
      <c r="A97" s="96" t="s">
        <v>44</v>
      </c>
      <c r="B97" s="83">
        <f>SUM(C97:C97)</f>
        <v>0</v>
      </c>
      <c r="C97" s="51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</row>
    <row r="98" spans="1:106" s="33" customFormat="1" ht="30" hidden="1" x14ac:dyDescent="0.6">
      <c r="A98" s="91" t="s">
        <v>56</v>
      </c>
      <c r="B98" s="82">
        <f>SUM(C98:C98)</f>
        <v>0</v>
      </c>
      <c r="C98" s="5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</row>
    <row r="99" spans="1:106" s="33" customFormat="1" ht="104" hidden="1" x14ac:dyDescent="0.6">
      <c r="A99" s="92" t="s">
        <v>101</v>
      </c>
      <c r="B99" s="82">
        <f>SUM(C99:C99)</f>
        <v>0</v>
      </c>
      <c r="C99" s="5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</row>
    <row r="100" spans="1:106" s="33" customFormat="1" ht="30" hidden="1" x14ac:dyDescent="0.6">
      <c r="A100" s="89" t="s">
        <v>47</v>
      </c>
      <c r="B100" s="82">
        <f>SUM(C100:C100)</f>
        <v>0</v>
      </c>
      <c r="C100" s="5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</row>
    <row r="101" spans="1:106" s="33" customFormat="1" ht="30" hidden="1" x14ac:dyDescent="0.6">
      <c r="A101" s="89"/>
      <c r="B101" s="82">
        <f>SUM(C101:C101)</f>
        <v>0</v>
      </c>
      <c r="C101" s="5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</row>
    <row r="102" spans="1:106" s="33" customFormat="1" ht="30" hidden="1" x14ac:dyDescent="0.6">
      <c r="A102" s="89"/>
      <c r="B102" s="82">
        <f>SUM(C102:C102)</f>
        <v>0</v>
      </c>
      <c r="C102" s="5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</row>
    <row r="103" spans="1:106" s="33" customFormat="1" ht="30" hidden="1" x14ac:dyDescent="0.6">
      <c r="A103" s="89"/>
      <c r="B103" s="82">
        <f>SUM(C103:C103)</f>
        <v>0</v>
      </c>
      <c r="C103" s="5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</row>
    <row r="104" spans="1:106" s="33" customFormat="1" ht="30" hidden="1" x14ac:dyDescent="0.6">
      <c r="A104" s="89"/>
      <c r="B104" s="82">
        <f>SUM(C104:C104)</f>
        <v>0</v>
      </c>
      <c r="C104" s="5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</row>
    <row r="105" spans="1:106" s="33" customFormat="1" ht="30" hidden="1" x14ac:dyDescent="0.6">
      <c r="A105" s="89"/>
      <c r="B105" s="82">
        <f>SUM(C105:C105)</f>
        <v>0</v>
      </c>
      <c r="C105" s="5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</row>
    <row r="106" spans="1:106" s="33" customFormat="1" ht="30" hidden="1" x14ac:dyDescent="0.6">
      <c r="A106" s="89"/>
      <c r="B106" s="82">
        <f>SUM(C106:C106)</f>
        <v>0</v>
      </c>
      <c r="C106" s="5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</row>
    <row r="107" spans="1:106" s="33" customFormat="1" ht="30" hidden="1" x14ac:dyDescent="0.6">
      <c r="A107" s="89"/>
      <c r="B107" s="82">
        <f>SUM(C107:C107)</f>
        <v>0</v>
      </c>
      <c r="C107" s="5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</row>
    <row r="108" spans="1:106" s="40" customFormat="1" ht="30" hidden="1" x14ac:dyDescent="0.6">
      <c r="A108" s="96" t="s">
        <v>42</v>
      </c>
      <c r="B108" s="83">
        <f>SUM(C108:C108)</f>
        <v>0</v>
      </c>
      <c r="C108" s="51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</row>
    <row r="109" spans="1:106" s="33" customFormat="1" ht="30" hidden="1" x14ac:dyDescent="0.6">
      <c r="A109" s="89"/>
      <c r="B109" s="82">
        <f>SUM(C109:C109)</f>
        <v>0</v>
      </c>
      <c r="C109" s="5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</row>
    <row r="110" spans="1:106" s="33" customFormat="1" ht="30" hidden="1" x14ac:dyDescent="0.6">
      <c r="A110" s="89"/>
      <c r="B110" s="82">
        <f>SUM(C110:C110)</f>
        <v>0</v>
      </c>
      <c r="C110" s="5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</row>
    <row r="111" spans="1:106" s="33" customFormat="1" ht="30" hidden="1" x14ac:dyDescent="0.6">
      <c r="A111" s="89"/>
      <c r="B111" s="82">
        <f>SUM(C111:C111)</f>
        <v>0</v>
      </c>
      <c r="C111" s="5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</row>
    <row r="112" spans="1:106" s="33" customFormat="1" ht="30" hidden="1" x14ac:dyDescent="0.6">
      <c r="A112" s="89"/>
      <c r="B112" s="82">
        <f>SUM(C112:C112)</f>
        <v>0</v>
      </c>
      <c r="C112" s="5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30"/>
      <c r="CW112" s="30"/>
      <c r="CX112" s="30"/>
      <c r="CY112" s="30"/>
      <c r="CZ112" s="30"/>
      <c r="DA112" s="30"/>
      <c r="DB112" s="30"/>
    </row>
    <row r="113" spans="1:106" s="33" customFormat="1" ht="30" hidden="1" x14ac:dyDescent="0.6">
      <c r="A113" s="89"/>
      <c r="B113" s="82">
        <f>SUM(C113:C113)</f>
        <v>0</v>
      </c>
      <c r="C113" s="5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/>
      <c r="CT113" s="30"/>
      <c r="CU113" s="30"/>
      <c r="CV113" s="30"/>
      <c r="CW113" s="30"/>
      <c r="CX113" s="30"/>
      <c r="CY113" s="30"/>
      <c r="CZ113" s="30"/>
      <c r="DA113" s="30"/>
      <c r="DB113" s="30"/>
    </row>
    <row r="114" spans="1:106" s="33" customFormat="1" ht="30" hidden="1" x14ac:dyDescent="0.6">
      <c r="A114" s="89"/>
      <c r="B114" s="82">
        <f>SUM(C114:C114)</f>
        <v>0</v>
      </c>
      <c r="C114" s="5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</row>
    <row r="115" spans="1:106" s="33" customFormat="1" ht="30" hidden="1" x14ac:dyDescent="0.6">
      <c r="A115" s="89"/>
      <c r="B115" s="82">
        <f>SUM(C115:C115)</f>
        <v>0</v>
      </c>
      <c r="C115" s="5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</row>
    <row r="116" spans="1:106" s="33" customFormat="1" ht="30" hidden="1" x14ac:dyDescent="0.6">
      <c r="A116" s="89"/>
      <c r="B116" s="82">
        <f>SUM(C116:C116)</f>
        <v>0</v>
      </c>
      <c r="C116" s="5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30"/>
      <c r="CG116" s="30"/>
      <c r="CH116" s="30"/>
      <c r="CI116" s="30"/>
      <c r="CJ116" s="30"/>
      <c r="CK116" s="30"/>
      <c r="CL116" s="30"/>
      <c r="CM116" s="30"/>
      <c r="CN116" s="30"/>
      <c r="CO116" s="30"/>
      <c r="CP116" s="30"/>
      <c r="CQ116" s="30"/>
      <c r="CR116" s="30"/>
      <c r="CS116" s="30"/>
      <c r="CT116" s="30"/>
      <c r="CU116" s="30"/>
      <c r="CV116" s="30"/>
      <c r="CW116" s="30"/>
      <c r="CX116" s="30"/>
      <c r="CY116" s="30"/>
      <c r="CZ116" s="30"/>
      <c r="DA116" s="30"/>
      <c r="DB116" s="30"/>
    </row>
    <row r="117" spans="1:106" s="33" customFormat="1" ht="30" hidden="1" x14ac:dyDescent="0.6">
      <c r="A117" s="89"/>
      <c r="B117" s="82">
        <f>SUM(C117:C117)</f>
        <v>0</v>
      </c>
      <c r="C117" s="5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</row>
    <row r="118" spans="1:106" s="33" customFormat="1" ht="30" hidden="1" x14ac:dyDescent="0.6">
      <c r="A118" s="89"/>
      <c r="B118" s="82">
        <f>SUM(C118:C118)</f>
        <v>0</v>
      </c>
      <c r="C118" s="5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B118" s="30"/>
      <c r="CC118" s="30"/>
      <c r="CD118" s="30"/>
      <c r="CE118" s="30"/>
      <c r="CF118" s="30"/>
      <c r="CG118" s="30"/>
      <c r="CH118" s="30"/>
      <c r="CI118" s="30"/>
      <c r="CJ118" s="30"/>
      <c r="CK118" s="30"/>
      <c r="CL118" s="30"/>
      <c r="CM118" s="30"/>
      <c r="CN118" s="30"/>
      <c r="CO118" s="30"/>
      <c r="CP118" s="30"/>
      <c r="CQ118" s="30"/>
      <c r="CR118" s="30"/>
      <c r="CS118" s="30"/>
      <c r="CT118" s="30"/>
      <c r="CU118" s="30"/>
      <c r="CV118" s="30"/>
      <c r="CW118" s="30"/>
      <c r="CX118" s="30"/>
      <c r="CY118" s="30"/>
      <c r="CZ118" s="30"/>
      <c r="DA118" s="30"/>
      <c r="DB118" s="30"/>
    </row>
    <row r="119" spans="1:106" s="33" customFormat="1" ht="30" hidden="1" x14ac:dyDescent="0.6">
      <c r="A119" s="89"/>
      <c r="B119" s="82">
        <f>SUM(C119:C119)</f>
        <v>0</v>
      </c>
      <c r="C119" s="5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  <c r="CG119" s="30"/>
      <c r="CH119" s="30"/>
      <c r="CI119" s="30"/>
      <c r="CJ119" s="30"/>
      <c r="CK119" s="30"/>
      <c r="CL119" s="30"/>
      <c r="CM119" s="30"/>
      <c r="CN119" s="30"/>
      <c r="CO119" s="30"/>
      <c r="CP119" s="30"/>
      <c r="CQ119" s="30"/>
      <c r="CR119" s="30"/>
      <c r="CS119" s="30"/>
      <c r="CT119" s="30"/>
      <c r="CU119" s="30"/>
      <c r="CV119" s="30"/>
      <c r="CW119" s="30"/>
      <c r="CX119" s="30"/>
      <c r="CY119" s="30"/>
      <c r="CZ119" s="30"/>
      <c r="DA119" s="30"/>
      <c r="DB119" s="30"/>
    </row>
    <row r="120" spans="1:106" s="33" customFormat="1" ht="30" hidden="1" x14ac:dyDescent="0.6">
      <c r="A120" s="89"/>
      <c r="B120" s="82">
        <f>SUM(C120:C120)</f>
        <v>0</v>
      </c>
      <c r="C120" s="5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  <c r="BY120" s="30"/>
      <c r="BZ120" s="30"/>
      <c r="CA120" s="30"/>
      <c r="CB120" s="30"/>
      <c r="CC120" s="30"/>
      <c r="CD120" s="30"/>
      <c r="CE120" s="30"/>
      <c r="CF120" s="30"/>
      <c r="CG120" s="30"/>
      <c r="CH120" s="30"/>
      <c r="CI120" s="30"/>
      <c r="CJ120" s="30"/>
      <c r="CK120" s="30"/>
      <c r="CL120" s="30"/>
      <c r="CM120" s="30"/>
      <c r="CN120" s="30"/>
      <c r="CO120" s="30"/>
      <c r="CP120" s="30"/>
      <c r="CQ120" s="30"/>
      <c r="CR120" s="30"/>
      <c r="CS120" s="30"/>
      <c r="CT120" s="30"/>
      <c r="CU120" s="30"/>
      <c r="CV120" s="30"/>
      <c r="CW120" s="30"/>
      <c r="CX120" s="30"/>
      <c r="CY120" s="30"/>
      <c r="CZ120" s="30"/>
      <c r="DA120" s="30"/>
      <c r="DB120" s="30"/>
    </row>
    <row r="121" spans="1:106" s="28" customFormat="1" ht="30" hidden="1" x14ac:dyDescent="0.6">
      <c r="A121" s="105" t="s">
        <v>45</v>
      </c>
      <c r="B121" s="82">
        <f>SUM(C121:C121)</f>
        <v>0</v>
      </c>
      <c r="C121" s="51"/>
    </row>
    <row r="122" spans="1:106" s="34" customFormat="1" ht="30" hidden="1" x14ac:dyDescent="0.6">
      <c r="A122" s="103" t="s">
        <v>50</v>
      </c>
      <c r="B122" s="81">
        <f>SUM(C122:C122)</f>
        <v>0</v>
      </c>
      <c r="C122" s="51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</row>
    <row r="123" spans="1:106" s="33" customFormat="1" ht="30" hidden="1" x14ac:dyDescent="0.6">
      <c r="A123" s="89" t="s">
        <v>51</v>
      </c>
      <c r="B123" s="82">
        <f>SUM(C123:C123)</f>
        <v>0</v>
      </c>
      <c r="C123" s="5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  <c r="CG123" s="30"/>
      <c r="CH123" s="30"/>
      <c r="CI123" s="30"/>
      <c r="CJ123" s="30"/>
      <c r="CK123" s="30"/>
      <c r="CL123" s="30"/>
      <c r="CM123" s="30"/>
      <c r="CN123" s="30"/>
      <c r="CO123" s="30"/>
      <c r="CP123" s="30"/>
      <c r="CQ123" s="30"/>
      <c r="CR123" s="30"/>
      <c r="CS123" s="30"/>
      <c r="CT123" s="30"/>
      <c r="CU123" s="30"/>
      <c r="CV123" s="30"/>
      <c r="CW123" s="30"/>
      <c r="CX123" s="30"/>
      <c r="CY123" s="30"/>
      <c r="CZ123" s="30"/>
      <c r="DA123" s="30"/>
      <c r="DB123" s="30"/>
    </row>
    <row r="124" spans="1:106" s="33" customFormat="1" ht="30" hidden="1" x14ac:dyDescent="0.6">
      <c r="A124" s="89" t="s">
        <v>53</v>
      </c>
      <c r="B124" s="82">
        <f>SUM(C124:C124)</f>
        <v>0</v>
      </c>
      <c r="C124" s="5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  <c r="CG124" s="30"/>
      <c r="CH124" s="30"/>
      <c r="CI124" s="30"/>
      <c r="CJ124" s="30"/>
      <c r="CK124" s="30"/>
      <c r="CL124" s="30"/>
      <c r="CM124" s="30"/>
      <c r="CN124" s="30"/>
      <c r="CO124" s="30"/>
      <c r="CP124" s="30"/>
      <c r="CQ124" s="30"/>
      <c r="CR124" s="30"/>
      <c r="CS124" s="30"/>
      <c r="CT124" s="30"/>
      <c r="CU124" s="30"/>
      <c r="CV124" s="30"/>
      <c r="CW124" s="30"/>
      <c r="CX124" s="30"/>
      <c r="CY124" s="30"/>
      <c r="CZ124" s="30"/>
      <c r="DA124" s="30"/>
      <c r="DB124" s="30"/>
    </row>
    <row r="125" spans="1:106" s="33" customFormat="1" ht="30" hidden="1" x14ac:dyDescent="0.6">
      <c r="A125" s="89" t="s">
        <v>41</v>
      </c>
      <c r="B125" s="82">
        <f>SUM(C125:C125)</f>
        <v>0</v>
      </c>
      <c r="C125" s="5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  <c r="CG125" s="30"/>
      <c r="CH125" s="30"/>
      <c r="CI125" s="30"/>
      <c r="CJ125" s="30"/>
      <c r="CK125" s="30"/>
      <c r="CL125" s="30"/>
      <c r="CM125" s="30"/>
      <c r="CN125" s="30"/>
      <c r="CO125" s="30"/>
      <c r="CP125" s="30"/>
      <c r="CQ125" s="30"/>
      <c r="CR125" s="30"/>
      <c r="CS125" s="30"/>
      <c r="CT125" s="30"/>
      <c r="CU125" s="30"/>
      <c r="CV125" s="30"/>
      <c r="CW125" s="30"/>
      <c r="CX125" s="30"/>
      <c r="CY125" s="30"/>
      <c r="CZ125" s="30"/>
      <c r="DA125" s="30"/>
      <c r="DB125" s="30"/>
    </row>
    <row r="126" spans="1:106" s="33" customFormat="1" ht="30" hidden="1" x14ac:dyDescent="0.6">
      <c r="A126" s="89" t="s">
        <v>67</v>
      </c>
      <c r="B126" s="82">
        <f>SUM(C126:C126)</f>
        <v>0</v>
      </c>
      <c r="C126" s="5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30"/>
      <c r="CG126" s="30"/>
      <c r="CH126" s="30"/>
      <c r="CI126" s="30"/>
      <c r="CJ126" s="30"/>
      <c r="CK126" s="30"/>
      <c r="CL126" s="30"/>
      <c r="CM126" s="30"/>
      <c r="CN126" s="30"/>
      <c r="CO126" s="30"/>
      <c r="CP126" s="30"/>
      <c r="CQ126" s="30"/>
      <c r="CR126" s="30"/>
      <c r="CS126" s="30"/>
      <c r="CT126" s="30"/>
      <c r="CU126" s="30"/>
      <c r="CV126" s="30"/>
      <c r="CW126" s="30"/>
      <c r="CX126" s="30"/>
      <c r="CY126" s="30"/>
      <c r="CZ126" s="30"/>
      <c r="DA126" s="30"/>
      <c r="DB126" s="30"/>
    </row>
    <row r="127" spans="1:106" s="33" customFormat="1" ht="30" hidden="1" x14ac:dyDescent="0.6">
      <c r="A127" s="89" t="s">
        <v>69</v>
      </c>
      <c r="B127" s="82">
        <f>SUM(C127:C127)</f>
        <v>0</v>
      </c>
      <c r="C127" s="5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0"/>
      <c r="CG127" s="30"/>
      <c r="CH127" s="30"/>
      <c r="CI127" s="30"/>
      <c r="CJ127" s="30"/>
      <c r="CK127" s="30"/>
      <c r="CL127" s="30"/>
      <c r="CM127" s="30"/>
      <c r="CN127" s="30"/>
      <c r="CO127" s="30"/>
      <c r="CP127" s="30"/>
      <c r="CQ127" s="30"/>
      <c r="CR127" s="30"/>
      <c r="CS127" s="30"/>
      <c r="CT127" s="30"/>
      <c r="CU127" s="30"/>
      <c r="CV127" s="30"/>
      <c r="CW127" s="30"/>
      <c r="CX127" s="30"/>
      <c r="CY127" s="30"/>
      <c r="CZ127" s="30"/>
      <c r="DA127" s="30"/>
      <c r="DB127" s="30"/>
    </row>
    <row r="128" spans="1:106" s="33" customFormat="1" ht="30" hidden="1" x14ac:dyDescent="0.6">
      <c r="A128" s="89" t="s">
        <v>70</v>
      </c>
      <c r="B128" s="82">
        <f>SUM(C128:C128)</f>
        <v>0</v>
      </c>
      <c r="C128" s="5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  <c r="BP128" s="30"/>
      <c r="BQ128" s="30"/>
      <c r="BR128" s="30"/>
      <c r="BS128" s="30"/>
      <c r="BT128" s="30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30"/>
      <c r="CG128" s="30"/>
      <c r="CH128" s="30"/>
      <c r="CI128" s="30"/>
      <c r="CJ128" s="30"/>
      <c r="CK128" s="30"/>
      <c r="CL128" s="30"/>
      <c r="CM128" s="30"/>
      <c r="CN128" s="30"/>
      <c r="CO128" s="30"/>
      <c r="CP128" s="30"/>
      <c r="CQ128" s="30"/>
      <c r="CR128" s="30"/>
      <c r="CS128" s="30"/>
      <c r="CT128" s="30"/>
      <c r="CU128" s="30"/>
      <c r="CV128" s="30"/>
      <c r="CW128" s="30"/>
      <c r="CX128" s="30"/>
      <c r="CY128" s="30"/>
      <c r="CZ128" s="30"/>
      <c r="DA128" s="30"/>
      <c r="DB128" s="30"/>
    </row>
    <row r="129" spans="1:106" s="33" customFormat="1" ht="51.5" hidden="1" x14ac:dyDescent="0.6">
      <c r="A129" s="89" t="s">
        <v>63</v>
      </c>
      <c r="B129" s="82">
        <f>SUM(C129:C129)</f>
        <v>0</v>
      </c>
      <c r="C129" s="5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30"/>
      <c r="CG129" s="30"/>
      <c r="CH129" s="30"/>
      <c r="CI129" s="30"/>
      <c r="CJ129" s="30"/>
      <c r="CK129" s="30"/>
      <c r="CL129" s="30"/>
      <c r="CM129" s="30"/>
      <c r="CN129" s="30"/>
      <c r="CO129" s="30"/>
      <c r="CP129" s="30"/>
      <c r="CQ129" s="30"/>
      <c r="CR129" s="30"/>
      <c r="CS129" s="30"/>
      <c r="CT129" s="30"/>
      <c r="CU129" s="30"/>
      <c r="CV129" s="30"/>
      <c r="CW129" s="30"/>
      <c r="CX129" s="30"/>
      <c r="CY129" s="30"/>
      <c r="CZ129" s="30"/>
      <c r="DA129" s="30"/>
      <c r="DB129" s="30"/>
    </row>
    <row r="130" spans="1:106" s="33" customFormat="1" ht="30" hidden="1" x14ac:dyDescent="0.6">
      <c r="A130" s="89" t="s">
        <v>68</v>
      </c>
      <c r="B130" s="82">
        <f>SUM(C130:C130)</f>
        <v>0</v>
      </c>
      <c r="C130" s="5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30"/>
      <c r="BQ130" s="30"/>
      <c r="BR130" s="30"/>
      <c r="BS130" s="30"/>
      <c r="BT130" s="30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30"/>
      <c r="CG130" s="30"/>
      <c r="CH130" s="30"/>
      <c r="CI130" s="30"/>
      <c r="CJ130" s="30"/>
      <c r="CK130" s="30"/>
      <c r="CL130" s="30"/>
      <c r="CM130" s="30"/>
      <c r="CN130" s="30"/>
      <c r="CO130" s="30"/>
      <c r="CP130" s="30"/>
      <c r="CQ130" s="30"/>
      <c r="CR130" s="30"/>
      <c r="CS130" s="30"/>
      <c r="CT130" s="30"/>
      <c r="CU130" s="30"/>
      <c r="CV130" s="30"/>
      <c r="CW130" s="30"/>
      <c r="CX130" s="30"/>
      <c r="CY130" s="30"/>
      <c r="CZ130" s="30"/>
      <c r="DA130" s="30"/>
      <c r="DB130" s="30"/>
    </row>
    <row r="131" spans="1:106" s="33" customFormat="1" ht="30" hidden="1" x14ac:dyDescent="0.6">
      <c r="A131" s="89" t="s">
        <v>71</v>
      </c>
      <c r="B131" s="82">
        <f>SUM(C131:C131)</f>
        <v>0</v>
      </c>
      <c r="C131" s="5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30"/>
      <c r="CG131" s="30"/>
      <c r="CH131" s="30"/>
      <c r="CI131" s="30"/>
      <c r="CJ131" s="30"/>
      <c r="CK131" s="30"/>
      <c r="CL131" s="30"/>
      <c r="CM131" s="30"/>
      <c r="CN131" s="30"/>
      <c r="CO131" s="30"/>
      <c r="CP131" s="30"/>
      <c r="CQ131" s="30"/>
      <c r="CR131" s="30"/>
      <c r="CS131" s="30"/>
      <c r="CT131" s="30"/>
      <c r="CU131" s="30"/>
      <c r="CV131" s="30"/>
      <c r="CW131" s="30"/>
      <c r="CX131" s="30"/>
      <c r="CY131" s="30"/>
      <c r="CZ131" s="30"/>
      <c r="DA131" s="30"/>
      <c r="DB131" s="30"/>
    </row>
    <row r="132" spans="1:106" s="34" customFormat="1" ht="30" hidden="1" x14ac:dyDescent="0.6">
      <c r="A132" s="103" t="s">
        <v>72</v>
      </c>
      <c r="B132" s="81">
        <f>SUM(C132:C132)</f>
        <v>0</v>
      </c>
      <c r="C132" s="52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</row>
    <row r="133" spans="1:106" s="33" customFormat="1" ht="30" hidden="1" x14ac:dyDescent="0.6">
      <c r="A133" s="89" t="s">
        <v>66</v>
      </c>
      <c r="B133" s="82">
        <f>SUM(C133:C133)</f>
        <v>0</v>
      </c>
      <c r="C133" s="5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  <c r="CG133" s="30"/>
      <c r="CH133" s="30"/>
      <c r="CI133" s="30"/>
      <c r="CJ133" s="30"/>
      <c r="CK133" s="30"/>
      <c r="CL133" s="30"/>
      <c r="CM133" s="30"/>
      <c r="CN133" s="30"/>
      <c r="CO133" s="30"/>
      <c r="CP133" s="30"/>
      <c r="CQ133" s="30"/>
      <c r="CR133" s="30"/>
      <c r="CS133" s="30"/>
      <c r="CT133" s="30"/>
      <c r="CU133" s="30"/>
      <c r="CV133" s="30"/>
      <c r="CW133" s="30"/>
      <c r="CX133" s="30"/>
      <c r="CY133" s="30"/>
      <c r="CZ133" s="30"/>
      <c r="DA133" s="30"/>
      <c r="DB133" s="30"/>
    </row>
    <row r="134" spans="1:106" s="33" customFormat="1" ht="30" hidden="1" x14ac:dyDescent="0.6">
      <c r="A134" s="89" t="s">
        <v>73</v>
      </c>
      <c r="B134" s="82">
        <f>SUM(C134:C134)</f>
        <v>0</v>
      </c>
      <c r="C134" s="5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</row>
    <row r="135" spans="1:106" s="34" customFormat="1" ht="30" hidden="1" x14ac:dyDescent="0.6">
      <c r="A135" s="103" t="s">
        <v>60</v>
      </c>
      <c r="B135" s="81">
        <f>SUM(C135:C135)</f>
        <v>0</v>
      </c>
      <c r="C135" s="51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  <c r="DA135" s="29"/>
      <c r="DB135" s="29"/>
    </row>
    <row r="136" spans="1:106" ht="30" hidden="1" x14ac:dyDescent="0.6">
      <c r="A136" s="89"/>
      <c r="B136" s="82">
        <f>SUM(C136:C136)</f>
        <v>0</v>
      </c>
      <c r="C136" s="50"/>
    </row>
    <row r="137" spans="1:106" ht="30" hidden="1" x14ac:dyDescent="0.6">
      <c r="A137" s="89"/>
      <c r="B137" s="82">
        <f>SUM(C137:C137)</f>
        <v>0</v>
      </c>
      <c r="C137" s="50"/>
    </row>
    <row r="138" spans="1:106" s="34" customFormat="1" ht="30" hidden="1" x14ac:dyDescent="0.6">
      <c r="A138" s="103" t="s">
        <v>59</v>
      </c>
      <c r="B138" s="81">
        <f>SUM(C138:C138)</f>
        <v>0</v>
      </c>
      <c r="C138" s="51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</row>
    <row r="139" spans="1:106" ht="51.5" hidden="1" x14ac:dyDescent="0.6">
      <c r="A139" s="89" t="s">
        <v>64</v>
      </c>
      <c r="B139" s="82">
        <f>SUM(C139:C139)</f>
        <v>0</v>
      </c>
      <c r="C139" s="50"/>
    </row>
    <row r="140" spans="1:106" ht="51.5" hidden="1" x14ac:dyDescent="0.6">
      <c r="A140" s="89" t="s">
        <v>65</v>
      </c>
      <c r="B140" s="82">
        <f>SUM(C140:C140)</f>
        <v>0</v>
      </c>
      <c r="C140" s="50"/>
    </row>
    <row r="141" spans="1:106" ht="30" hidden="1" x14ac:dyDescent="0.6">
      <c r="A141" s="89"/>
      <c r="B141" s="82">
        <f>SUM(C141:C141)</f>
        <v>0</v>
      </c>
      <c r="C141" s="50"/>
    </row>
    <row r="142" spans="1:106" ht="30" hidden="1" x14ac:dyDescent="0.6">
      <c r="A142" s="89"/>
      <c r="B142" s="82">
        <f>SUM(C142:C142)</f>
        <v>0</v>
      </c>
      <c r="C142" s="50"/>
    </row>
    <row r="143" spans="1:106" ht="30" hidden="1" x14ac:dyDescent="0.6">
      <c r="A143" s="89"/>
      <c r="B143" s="82">
        <f>SUM(C143:C143)</f>
        <v>0</v>
      </c>
      <c r="C143" s="50"/>
    </row>
    <row r="144" spans="1:106" ht="30" hidden="1" x14ac:dyDescent="0.6">
      <c r="A144" s="89"/>
      <c r="B144" s="82">
        <f>SUM(C144:C144)</f>
        <v>0</v>
      </c>
      <c r="C144" s="50"/>
    </row>
    <row r="145" spans="1:106" s="36" customFormat="1" ht="30" hidden="1" x14ac:dyDescent="0.6">
      <c r="A145" s="103" t="s">
        <v>48</v>
      </c>
      <c r="B145" s="81">
        <f>SUM(C145:C145)</f>
        <v>0</v>
      </c>
      <c r="C145" s="51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64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  <c r="BF145" s="58"/>
      <c r="BG145" s="58"/>
      <c r="BH145" s="58"/>
      <c r="BI145" s="58"/>
      <c r="BJ145" s="58"/>
      <c r="BK145" s="58"/>
      <c r="BL145" s="58"/>
      <c r="BM145" s="58"/>
      <c r="BN145" s="58"/>
      <c r="BO145" s="58"/>
      <c r="BP145" s="58"/>
      <c r="BQ145" s="58"/>
      <c r="BR145" s="58"/>
      <c r="BS145" s="58"/>
      <c r="BT145" s="58"/>
      <c r="BU145" s="58"/>
      <c r="BV145" s="58"/>
      <c r="BW145" s="58"/>
      <c r="BX145" s="58"/>
      <c r="BY145" s="58"/>
      <c r="BZ145" s="58"/>
      <c r="CA145" s="58"/>
      <c r="CB145" s="58"/>
      <c r="CC145" s="58"/>
      <c r="CD145" s="58"/>
      <c r="CE145" s="58"/>
      <c r="CF145" s="58"/>
      <c r="CG145" s="58"/>
      <c r="CH145" s="58"/>
      <c r="CI145" s="58"/>
      <c r="CJ145" s="58"/>
      <c r="CK145" s="58"/>
      <c r="CL145" s="58"/>
      <c r="CM145" s="58"/>
      <c r="CN145" s="58"/>
      <c r="CO145" s="58"/>
      <c r="CP145" s="58"/>
      <c r="CQ145" s="58"/>
      <c r="CR145" s="58"/>
      <c r="CS145" s="58"/>
      <c r="CT145" s="58"/>
      <c r="CU145" s="58"/>
      <c r="CV145" s="58"/>
      <c r="CW145" s="58"/>
      <c r="CX145" s="58"/>
      <c r="CY145" s="58"/>
      <c r="CZ145" s="58"/>
      <c r="DA145" s="58"/>
      <c r="DB145" s="58"/>
    </row>
    <row r="146" spans="1:106" s="35" customFormat="1" ht="51.5" hidden="1" x14ac:dyDescent="0.6">
      <c r="A146" s="89" t="s">
        <v>57</v>
      </c>
      <c r="B146" s="82">
        <f>SUM(C146:C146)</f>
        <v>0</v>
      </c>
      <c r="C146" s="5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7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  <c r="BZ146" s="38"/>
      <c r="CA146" s="38"/>
      <c r="CB146" s="38"/>
      <c r="CC146" s="38"/>
      <c r="CD146" s="38"/>
      <c r="CE146" s="38"/>
      <c r="CF146" s="38"/>
      <c r="CG146" s="38"/>
      <c r="CH146" s="38"/>
      <c r="CI146" s="38"/>
      <c r="CJ146" s="38"/>
      <c r="CK146" s="38"/>
      <c r="CL146" s="38"/>
      <c r="CM146" s="38"/>
      <c r="CN146" s="38"/>
      <c r="CO146" s="38"/>
      <c r="CP146" s="38"/>
      <c r="CQ146" s="38"/>
      <c r="CR146" s="38"/>
      <c r="CS146" s="38"/>
      <c r="CT146" s="38"/>
      <c r="CU146" s="38"/>
      <c r="CV146" s="38"/>
      <c r="CW146" s="38"/>
      <c r="CX146" s="38"/>
      <c r="CY146" s="38"/>
      <c r="CZ146" s="38"/>
      <c r="DA146" s="38"/>
      <c r="DB146" s="38"/>
    </row>
    <row r="147" spans="1:106" s="35" customFormat="1" ht="51.5" hidden="1" x14ac:dyDescent="0.6">
      <c r="A147" s="89" t="s">
        <v>61</v>
      </c>
      <c r="B147" s="82">
        <f>SUM(C147:C147)</f>
        <v>0</v>
      </c>
      <c r="C147" s="5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7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  <c r="CB147" s="38"/>
      <c r="CC147" s="38"/>
      <c r="CD147" s="38"/>
      <c r="CE147" s="38"/>
      <c r="CF147" s="38"/>
      <c r="CG147" s="38"/>
      <c r="CH147" s="38"/>
      <c r="CI147" s="38"/>
      <c r="CJ147" s="38"/>
      <c r="CK147" s="38"/>
      <c r="CL147" s="38"/>
      <c r="CM147" s="38"/>
      <c r="CN147" s="38"/>
      <c r="CO147" s="38"/>
      <c r="CP147" s="38"/>
      <c r="CQ147" s="38"/>
      <c r="CR147" s="38"/>
      <c r="CS147" s="38"/>
      <c r="CT147" s="38"/>
      <c r="CU147" s="38"/>
      <c r="CV147" s="38"/>
      <c r="CW147" s="38"/>
      <c r="CX147" s="38"/>
      <c r="CY147" s="38"/>
      <c r="CZ147" s="38"/>
      <c r="DA147" s="38"/>
      <c r="DB147" s="38"/>
    </row>
    <row r="148" spans="1:106" s="35" customFormat="1" ht="30" hidden="1" x14ac:dyDescent="0.6">
      <c r="A148" s="89"/>
      <c r="B148" s="82">
        <f>SUM(C148:C148)</f>
        <v>0</v>
      </c>
      <c r="C148" s="5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7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8"/>
      <c r="CV148" s="38"/>
      <c r="CW148" s="38"/>
      <c r="CX148" s="38"/>
      <c r="CY148" s="38"/>
      <c r="CZ148" s="38"/>
      <c r="DA148" s="38"/>
      <c r="DB148" s="38"/>
    </row>
    <row r="149" spans="1:106" s="35" customFormat="1" ht="30" hidden="1" x14ac:dyDescent="0.6">
      <c r="A149" s="89"/>
      <c r="B149" s="82">
        <f>SUM(C149:C149)</f>
        <v>0</v>
      </c>
      <c r="C149" s="5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7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38"/>
      <c r="BT149" s="38"/>
      <c r="BU149" s="38"/>
      <c r="BV149" s="38"/>
      <c r="BW149" s="38"/>
      <c r="BX149" s="38"/>
      <c r="BY149" s="38"/>
      <c r="BZ149" s="38"/>
      <c r="CA149" s="38"/>
      <c r="CB149" s="38"/>
      <c r="CC149" s="38"/>
      <c r="CD149" s="38"/>
      <c r="CE149" s="38"/>
      <c r="CF149" s="38"/>
      <c r="CG149" s="38"/>
      <c r="CH149" s="38"/>
      <c r="CI149" s="38"/>
      <c r="CJ149" s="38"/>
      <c r="CK149" s="38"/>
      <c r="CL149" s="38"/>
      <c r="CM149" s="38"/>
      <c r="CN149" s="38"/>
      <c r="CO149" s="38"/>
      <c r="CP149" s="38"/>
      <c r="CQ149" s="38"/>
      <c r="CR149" s="38"/>
      <c r="CS149" s="38"/>
      <c r="CT149" s="38"/>
      <c r="CU149" s="38"/>
      <c r="CV149" s="38"/>
      <c r="CW149" s="38"/>
      <c r="CX149" s="38"/>
      <c r="CY149" s="38"/>
      <c r="CZ149" s="38"/>
      <c r="DA149" s="38"/>
      <c r="DB149" s="38"/>
    </row>
    <row r="150" spans="1:106" s="35" customFormat="1" ht="30" hidden="1" x14ac:dyDescent="0.6">
      <c r="A150" s="89"/>
      <c r="B150" s="82">
        <f>SUM(C150:C150)</f>
        <v>0</v>
      </c>
      <c r="C150" s="5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7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  <c r="CB150" s="38"/>
      <c r="CC150" s="38"/>
      <c r="CD150" s="38"/>
      <c r="CE150" s="38"/>
      <c r="CF150" s="38"/>
      <c r="CG150" s="38"/>
      <c r="CH150" s="38"/>
      <c r="CI150" s="38"/>
      <c r="CJ150" s="38"/>
      <c r="CK150" s="38"/>
      <c r="CL150" s="38"/>
      <c r="CM150" s="38"/>
      <c r="CN150" s="38"/>
      <c r="CO150" s="38"/>
      <c r="CP150" s="38"/>
      <c r="CQ150" s="38"/>
      <c r="CR150" s="38"/>
      <c r="CS150" s="38"/>
      <c r="CT150" s="38"/>
      <c r="CU150" s="38"/>
      <c r="CV150" s="38"/>
      <c r="CW150" s="38"/>
      <c r="CX150" s="38"/>
      <c r="CY150" s="38"/>
      <c r="CZ150" s="38"/>
      <c r="DA150" s="38"/>
      <c r="DB150" s="38"/>
    </row>
    <row r="151" spans="1:106" s="36" customFormat="1" ht="30" hidden="1" x14ac:dyDescent="0.6">
      <c r="A151" s="103" t="s">
        <v>49</v>
      </c>
      <c r="B151" s="81">
        <f>SUM(C151:C151)</f>
        <v>0</v>
      </c>
      <c r="C151" s="51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64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  <c r="BF151" s="58"/>
      <c r="BG151" s="58"/>
      <c r="BH151" s="58"/>
      <c r="BI151" s="58"/>
      <c r="BJ151" s="58"/>
      <c r="BK151" s="58"/>
      <c r="BL151" s="58"/>
      <c r="BM151" s="58"/>
      <c r="BN151" s="58"/>
      <c r="BO151" s="58"/>
      <c r="BP151" s="58"/>
      <c r="BQ151" s="58"/>
      <c r="BR151" s="58"/>
      <c r="BS151" s="58"/>
      <c r="BT151" s="58"/>
      <c r="BU151" s="58"/>
      <c r="BV151" s="58"/>
      <c r="BW151" s="58"/>
      <c r="BX151" s="58"/>
      <c r="BY151" s="58"/>
      <c r="BZ151" s="58"/>
      <c r="CA151" s="58"/>
      <c r="CB151" s="58"/>
      <c r="CC151" s="58"/>
      <c r="CD151" s="58"/>
      <c r="CE151" s="58"/>
      <c r="CF151" s="58"/>
      <c r="CG151" s="58"/>
      <c r="CH151" s="58"/>
      <c r="CI151" s="58"/>
      <c r="CJ151" s="58"/>
      <c r="CK151" s="58"/>
      <c r="CL151" s="58"/>
      <c r="CM151" s="58"/>
      <c r="CN151" s="58"/>
      <c r="CO151" s="58"/>
      <c r="CP151" s="58"/>
      <c r="CQ151" s="58"/>
      <c r="CR151" s="58"/>
      <c r="CS151" s="58"/>
      <c r="CT151" s="58"/>
      <c r="CU151" s="58"/>
      <c r="CV151" s="58"/>
      <c r="CW151" s="58"/>
      <c r="CX151" s="58"/>
      <c r="CY151" s="58"/>
      <c r="CZ151" s="58"/>
      <c r="DA151" s="58"/>
      <c r="DB151" s="58"/>
    </row>
    <row r="152" spans="1:106" s="35" customFormat="1" ht="77" hidden="1" x14ac:dyDescent="0.6">
      <c r="A152" s="89" t="s">
        <v>58</v>
      </c>
      <c r="B152" s="82">
        <f>SUM(C152:C152)</f>
        <v>0</v>
      </c>
      <c r="C152" s="5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7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38"/>
      <c r="CW152" s="38"/>
      <c r="CX152" s="38"/>
      <c r="CY152" s="38"/>
      <c r="CZ152" s="38"/>
      <c r="DA152" s="38"/>
      <c r="DB152" s="38"/>
    </row>
    <row r="153" spans="1:106" s="35" customFormat="1" ht="30" hidden="1" x14ac:dyDescent="0.6">
      <c r="A153" s="89"/>
      <c r="B153" s="82">
        <f>SUM(C153:C153)</f>
        <v>0</v>
      </c>
      <c r="C153" s="5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7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38"/>
      <c r="BT153" s="38"/>
      <c r="BU153" s="38"/>
      <c r="BV153" s="38"/>
      <c r="BW153" s="38"/>
      <c r="BX153" s="38"/>
      <c r="BY153" s="38"/>
      <c r="BZ153" s="38"/>
      <c r="CA153" s="38"/>
      <c r="CB153" s="38"/>
      <c r="CC153" s="38"/>
      <c r="CD153" s="38"/>
      <c r="CE153" s="38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38"/>
      <c r="CT153" s="38"/>
      <c r="CU153" s="38"/>
      <c r="CV153" s="38"/>
      <c r="CW153" s="38"/>
      <c r="CX153" s="38"/>
      <c r="CY153" s="38"/>
      <c r="CZ153" s="38"/>
      <c r="DA153" s="38"/>
      <c r="DB153" s="38"/>
    </row>
    <row r="154" spans="1:106" s="35" customFormat="1" ht="30" hidden="1" x14ac:dyDescent="0.6">
      <c r="A154" s="89"/>
      <c r="B154" s="82">
        <f>SUM(C154:C154)</f>
        <v>0</v>
      </c>
      <c r="C154" s="5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7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/>
      <c r="BY154" s="38"/>
      <c r="BZ154" s="38"/>
      <c r="CA154" s="38"/>
      <c r="CB154" s="38"/>
      <c r="CC154" s="38"/>
      <c r="CD154" s="38"/>
      <c r="CE154" s="38"/>
      <c r="CF154" s="38"/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38"/>
      <c r="CT154" s="38"/>
      <c r="CU154" s="38"/>
      <c r="CV154" s="38"/>
      <c r="CW154" s="38"/>
      <c r="CX154" s="38"/>
      <c r="CY154" s="38"/>
      <c r="CZ154" s="38"/>
      <c r="DA154" s="38"/>
      <c r="DB154" s="38"/>
    </row>
    <row r="155" spans="1:106" s="35" customFormat="1" ht="30" hidden="1" x14ac:dyDescent="0.6">
      <c r="A155" s="89"/>
      <c r="B155" s="82">
        <f>SUM(C155:C155)</f>
        <v>0</v>
      </c>
      <c r="C155" s="5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7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38"/>
      <c r="BZ155" s="38"/>
      <c r="CA155" s="38"/>
      <c r="CB155" s="38"/>
      <c r="CC155" s="38"/>
      <c r="CD155" s="38"/>
      <c r="CE155" s="38"/>
      <c r="CF155" s="38"/>
      <c r="CG155" s="38"/>
      <c r="CH155" s="38"/>
      <c r="CI155" s="38"/>
      <c r="CJ155" s="38"/>
      <c r="CK155" s="38"/>
      <c r="CL155" s="38"/>
      <c r="CM155" s="38"/>
      <c r="CN155" s="38"/>
      <c r="CO155" s="38"/>
      <c r="CP155" s="38"/>
      <c r="CQ155" s="38"/>
      <c r="CR155" s="38"/>
      <c r="CS155" s="38"/>
      <c r="CT155" s="38"/>
      <c r="CU155" s="38"/>
      <c r="CV155" s="38"/>
      <c r="CW155" s="38"/>
      <c r="CX155" s="38"/>
      <c r="CY155" s="38"/>
      <c r="CZ155" s="38"/>
      <c r="DA155" s="38"/>
      <c r="DB155" s="38"/>
    </row>
    <row r="156" spans="1:106" s="39" customFormat="1" ht="30" hidden="1" x14ac:dyDescent="0.6">
      <c r="A156" s="103" t="s">
        <v>62</v>
      </c>
      <c r="B156" s="81">
        <f>SUM(C156:C156)</f>
        <v>0</v>
      </c>
      <c r="C156" s="51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  <c r="CD156" s="28"/>
      <c r="CE156" s="28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  <c r="CQ156" s="28"/>
      <c r="CR156" s="28"/>
      <c r="CS156" s="28"/>
      <c r="CT156" s="28"/>
      <c r="CU156" s="28"/>
      <c r="CV156" s="28"/>
      <c r="CW156" s="28"/>
      <c r="CX156" s="28"/>
      <c r="CY156" s="28"/>
      <c r="CZ156" s="28"/>
      <c r="DA156" s="28"/>
      <c r="DB156" s="28"/>
    </row>
    <row r="157" spans="1:106" s="35" customFormat="1" hidden="1" x14ac:dyDescent="0.65">
      <c r="A157" s="89"/>
      <c r="B157" s="84">
        <f>SUM(C157:C157)</f>
        <v>0</v>
      </c>
      <c r="C157" s="5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7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</row>
    <row r="158" spans="1:106" s="35" customFormat="1" ht="30" hidden="1" x14ac:dyDescent="0.6">
      <c r="A158" s="89"/>
      <c r="B158" s="82">
        <f>SUM(C158:C158)</f>
        <v>0</v>
      </c>
      <c r="C158" s="5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7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  <c r="BU158" s="38"/>
      <c r="BV158" s="38"/>
      <c r="BW158" s="38"/>
      <c r="BX158" s="38"/>
      <c r="BY158" s="38"/>
      <c r="BZ158" s="38"/>
      <c r="CA158" s="38"/>
      <c r="CB158" s="38"/>
      <c r="CC158" s="38"/>
      <c r="CD158" s="38"/>
      <c r="CE158" s="38"/>
      <c r="CF158" s="38"/>
      <c r="CG158" s="38"/>
      <c r="CH158" s="38"/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8"/>
      <c r="CU158" s="38"/>
      <c r="CV158" s="38"/>
      <c r="CW158" s="38"/>
      <c r="CX158" s="38"/>
      <c r="CY158" s="38"/>
      <c r="CZ158" s="38"/>
      <c r="DA158" s="38"/>
      <c r="DB158" s="38"/>
    </row>
    <row r="159" spans="1:106" s="35" customFormat="1" ht="30" hidden="1" x14ac:dyDescent="0.6">
      <c r="A159" s="89"/>
      <c r="B159" s="82">
        <f>SUM(C159:C159)</f>
        <v>0</v>
      </c>
      <c r="C159" s="5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7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  <c r="BU159" s="38"/>
      <c r="BV159" s="38"/>
      <c r="BW159" s="38"/>
      <c r="BX159" s="38"/>
      <c r="BY159" s="38"/>
      <c r="BZ159" s="38"/>
      <c r="CA159" s="38"/>
      <c r="CB159" s="38"/>
      <c r="CC159" s="38"/>
      <c r="CD159" s="38"/>
      <c r="CE159" s="38"/>
      <c r="CF159" s="38"/>
      <c r="CG159" s="38"/>
      <c r="CH159" s="38"/>
      <c r="CI159" s="38"/>
      <c r="CJ159" s="38"/>
      <c r="CK159" s="38"/>
      <c r="CL159" s="38"/>
      <c r="CM159" s="38"/>
      <c r="CN159" s="38"/>
      <c r="CO159" s="38"/>
      <c r="CP159" s="38"/>
      <c r="CQ159" s="38"/>
      <c r="CR159" s="38"/>
      <c r="CS159" s="38"/>
      <c r="CT159" s="38"/>
      <c r="CU159" s="38"/>
      <c r="CV159" s="38"/>
      <c r="CW159" s="38"/>
      <c r="CX159" s="38"/>
      <c r="CY159" s="38"/>
      <c r="CZ159" s="38"/>
      <c r="DA159" s="38"/>
      <c r="DB159" s="38"/>
    </row>
    <row r="160" spans="1:106" s="35" customFormat="1" ht="30" hidden="1" x14ac:dyDescent="0.6">
      <c r="A160" s="89"/>
      <c r="B160" s="82">
        <f>SUM(C160:C160)</f>
        <v>0</v>
      </c>
      <c r="C160" s="5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7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  <c r="BL160" s="38"/>
      <c r="BM160" s="38"/>
      <c r="BN160" s="38"/>
      <c r="BO160" s="38"/>
      <c r="BP160" s="38"/>
      <c r="BQ160" s="38"/>
      <c r="BR160" s="38"/>
      <c r="BS160" s="38"/>
      <c r="BT160" s="38"/>
      <c r="BU160" s="38"/>
      <c r="BV160" s="38"/>
      <c r="BW160" s="38"/>
      <c r="BX160" s="38"/>
      <c r="BY160" s="38"/>
      <c r="BZ160" s="38"/>
      <c r="CA160" s="38"/>
      <c r="CB160" s="38"/>
      <c r="CC160" s="38"/>
      <c r="CD160" s="38"/>
      <c r="CE160" s="38"/>
      <c r="CF160" s="38"/>
      <c r="CG160" s="38"/>
      <c r="CH160" s="38"/>
      <c r="CI160" s="38"/>
      <c r="CJ160" s="38"/>
      <c r="CK160" s="38"/>
      <c r="CL160" s="38"/>
      <c r="CM160" s="38"/>
      <c r="CN160" s="38"/>
      <c r="CO160" s="38"/>
      <c r="CP160" s="38"/>
      <c r="CQ160" s="38"/>
      <c r="CR160" s="38"/>
      <c r="CS160" s="38"/>
      <c r="CT160" s="38"/>
      <c r="CU160" s="38"/>
      <c r="CV160" s="38"/>
      <c r="CW160" s="38"/>
      <c r="CX160" s="38"/>
      <c r="CY160" s="38"/>
      <c r="CZ160" s="38"/>
      <c r="DA160" s="38"/>
      <c r="DB160" s="38"/>
    </row>
    <row r="161" spans="1:106" s="39" customFormat="1" ht="30" hidden="1" x14ac:dyDescent="0.6">
      <c r="A161" s="106" t="s">
        <v>52</v>
      </c>
      <c r="B161" s="85">
        <f>SUM(C161:C161)</f>
        <v>0</v>
      </c>
      <c r="C161" s="53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</row>
    <row r="162" spans="1:106" s="43" customFormat="1" hidden="1" thickBot="1" x14ac:dyDescent="0.65">
      <c r="A162" s="107" t="s">
        <v>54</v>
      </c>
      <c r="B162" s="86">
        <f>SUM(C162:C162)</f>
        <v>0</v>
      </c>
      <c r="C162" s="54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28"/>
      <c r="CX162" s="28"/>
      <c r="CY162" s="28"/>
      <c r="CZ162" s="28"/>
      <c r="DA162" s="28"/>
      <c r="DB162" s="28"/>
    </row>
    <row r="163" spans="1:106" s="31" customFormat="1" x14ac:dyDescent="0.65">
      <c r="A163" s="108"/>
      <c r="B163" s="87"/>
      <c r="C163" s="44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</row>
    <row r="164" spans="1:106" s="31" customFormat="1" x14ac:dyDescent="0.65">
      <c r="A164" s="108"/>
      <c r="B164" s="87"/>
      <c r="C164" s="44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</row>
    <row r="165" spans="1:106" s="31" customFormat="1" x14ac:dyDescent="0.65">
      <c r="A165" s="108"/>
      <c r="B165" s="87"/>
      <c r="C165" s="44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</row>
    <row r="166" spans="1:106" s="31" customFormat="1" x14ac:dyDescent="0.65">
      <c r="A166" s="108"/>
      <c r="B166" s="87"/>
      <c r="C166" s="44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</row>
    <row r="167" spans="1:106" s="31" customFormat="1" x14ac:dyDescent="0.65">
      <c r="A167" s="108"/>
      <c r="B167" s="87"/>
      <c r="C167" s="44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</row>
    <row r="168" spans="1:106" s="31" customFormat="1" x14ac:dyDescent="0.65">
      <c r="A168" s="108"/>
      <c r="B168" s="87"/>
      <c r="C168" s="44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</row>
    <row r="169" spans="1:106" s="31" customFormat="1" x14ac:dyDescent="0.65">
      <c r="A169" s="108"/>
      <c r="B169" s="87"/>
      <c r="C169" s="44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</row>
    <row r="170" spans="1:106" s="31" customFormat="1" x14ac:dyDescent="0.65">
      <c r="A170" s="108"/>
      <c r="B170" s="87"/>
      <c r="C170" s="44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</row>
    <row r="171" spans="1:106" s="31" customFormat="1" x14ac:dyDescent="0.65">
      <c r="A171" s="108"/>
      <c r="B171" s="87"/>
      <c r="C171" s="44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</row>
    <row r="172" spans="1:106" s="31" customFormat="1" x14ac:dyDescent="0.65">
      <c r="A172" s="108"/>
      <c r="B172" s="87"/>
      <c r="C172" s="44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</row>
    <row r="173" spans="1:106" s="31" customFormat="1" x14ac:dyDescent="0.65">
      <c r="A173" s="108"/>
      <c r="B173" s="87"/>
      <c r="C173" s="44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</row>
    <row r="174" spans="1:106" s="31" customFormat="1" x14ac:dyDescent="0.65">
      <c r="A174" s="108"/>
      <c r="B174" s="87"/>
      <c r="C174" s="44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</row>
    <row r="175" spans="1:106" s="31" customFormat="1" x14ac:dyDescent="0.65">
      <c r="A175" s="108"/>
      <c r="B175" s="87"/>
      <c r="C175" s="44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</row>
    <row r="176" spans="1:106" s="31" customFormat="1" x14ac:dyDescent="0.65">
      <c r="A176" s="108"/>
      <c r="B176" s="87"/>
      <c r="C176" s="44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</row>
    <row r="177" spans="1:33" s="31" customFormat="1" x14ac:dyDescent="0.65">
      <c r="A177" s="108"/>
      <c r="B177" s="87"/>
      <c r="C177" s="44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</row>
    <row r="178" spans="1:33" s="31" customFormat="1" x14ac:dyDescent="0.65">
      <c r="A178" s="108"/>
      <c r="B178" s="87"/>
      <c r="C178" s="44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</row>
    <row r="179" spans="1:33" s="31" customFormat="1" x14ac:dyDescent="0.65">
      <c r="A179" s="108"/>
      <c r="B179" s="87"/>
      <c r="C179" s="44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</row>
    <row r="180" spans="1:33" s="31" customFormat="1" x14ac:dyDescent="0.65">
      <c r="A180" s="108"/>
      <c r="B180" s="87"/>
      <c r="C180" s="44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</row>
    <row r="181" spans="1:33" s="31" customFormat="1" x14ac:dyDescent="0.65">
      <c r="A181" s="108"/>
      <c r="B181" s="87"/>
      <c r="C181" s="44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</row>
    <row r="182" spans="1:33" s="31" customFormat="1" x14ac:dyDescent="0.65">
      <c r="A182" s="108"/>
      <c r="B182" s="87"/>
      <c r="C182" s="44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</row>
    <row r="183" spans="1:33" s="31" customFormat="1" x14ac:dyDescent="0.65">
      <c r="A183" s="108"/>
      <c r="B183" s="87"/>
      <c r="C183" s="44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</row>
    <row r="184" spans="1:33" s="31" customFormat="1" x14ac:dyDescent="0.65">
      <c r="A184" s="108"/>
      <c r="B184" s="87"/>
      <c r="C184" s="44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</row>
    <row r="185" spans="1:33" s="31" customFormat="1" x14ac:dyDescent="0.65">
      <c r="A185" s="108"/>
      <c r="B185" s="87"/>
      <c r="C185" s="44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</row>
    <row r="186" spans="1:33" s="31" customFormat="1" x14ac:dyDescent="0.65">
      <c r="A186" s="108"/>
      <c r="B186" s="87"/>
      <c r="C186" s="44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</row>
    <row r="187" spans="1:33" s="31" customFormat="1" x14ac:dyDescent="0.65">
      <c r="A187" s="108"/>
      <c r="B187" s="87"/>
      <c r="C187" s="44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</row>
    <row r="188" spans="1:33" s="31" customFormat="1" x14ac:dyDescent="0.65">
      <c r="A188" s="108"/>
      <c r="B188" s="87"/>
      <c r="C188" s="44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</row>
    <row r="189" spans="1:33" s="31" customFormat="1" x14ac:dyDescent="0.65">
      <c r="A189" s="108"/>
      <c r="B189" s="87"/>
      <c r="C189" s="44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</row>
    <row r="190" spans="1:33" s="31" customFormat="1" x14ac:dyDescent="0.65">
      <c r="A190" s="108"/>
      <c r="B190" s="87"/>
      <c r="C190" s="44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</row>
    <row r="191" spans="1:33" s="31" customFormat="1" x14ac:dyDescent="0.65">
      <c r="A191" s="108"/>
      <c r="B191" s="87"/>
      <c r="C191" s="44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</row>
    <row r="192" spans="1:33" s="31" customFormat="1" x14ac:dyDescent="0.65">
      <c r="A192" s="108"/>
      <c r="B192" s="87"/>
      <c r="C192" s="44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</row>
    <row r="193" spans="1:33" s="31" customFormat="1" x14ac:dyDescent="0.65">
      <c r="A193" s="108"/>
      <c r="B193" s="87"/>
      <c r="C193" s="44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</row>
    <row r="194" spans="1:33" s="31" customFormat="1" x14ac:dyDescent="0.65">
      <c r="A194" s="108"/>
      <c r="B194" s="87"/>
      <c r="C194" s="44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</row>
    <row r="195" spans="1:33" s="31" customFormat="1" x14ac:dyDescent="0.65">
      <c r="A195" s="108"/>
      <c r="B195" s="87"/>
      <c r="C195" s="44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</row>
    <row r="196" spans="1:33" s="31" customFormat="1" x14ac:dyDescent="0.65">
      <c r="A196" s="108"/>
      <c r="B196" s="87"/>
      <c r="C196" s="44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</row>
    <row r="197" spans="1:33" s="31" customFormat="1" x14ac:dyDescent="0.65">
      <c r="A197" s="108"/>
      <c r="B197" s="87"/>
      <c r="C197" s="44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</row>
    <row r="198" spans="1:33" s="31" customFormat="1" x14ac:dyDescent="0.65">
      <c r="A198" s="108"/>
      <c r="B198" s="87"/>
      <c r="C198" s="44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</row>
    <row r="199" spans="1:33" s="31" customFormat="1" x14ac:dyDescent="0.65">
      <c r="A199" s="108"/>
      <c r="B199" s="87"/>
      <c r="C199" s="44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</row>
    <row r="200" spans="1:33" s="31" customFormat="1" x14ac:dyDescent="0.65">
      <c r="A200" s="108"/>
      <c r="B200" s="87"/>
      <c r="C200" s="44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</row>
    <row r="201" spans="1:33" s="31" customFormat="1" x14ac:dyDescent="0.65">
      <c r="A201" s="108"/>
      <c r="B201" s="87"/>
      <c r="C201" s="44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</row>
    <row r="202" spans="1:33" s="31" customFormat="1" x14ac:dyDescent="0.65">
      <c r="A202" s="108"/>
      <c r="B202" s="87"/>
      <c r="C202" s="44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</row>
    <row r="203" spans="1:33" s="31" customFormat="1" x14ac:dyDescent="0.65">
      <c r="A203" s="108"/>
      <c r="B203" s="87"/>
      <c r="C203" s="44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</row>
    <row r="204" spans="1:33" s="31" customFormat="1" x14ac:dyDescent="0.65">
      <c r="A204" s="108"/>
      <c r="B204" s="87"/>
      <c r="C204" s="44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</row>
    <row r="205" spans="1:33" s="31" customFormat="1" x14ac:dyDescent="0.65">
      <c r="A205" s="108"/>
      <c r="B205" s="87"/>
      <c r="C205" s="44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</row>
    <row r="206" spans="1:33" s="31" customFormat="1" x14ac:dyDescent="0.65">
      <c r="A206" s="108"/>
      <c r="B206" s="87"/>
      <c r="C206" s="44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</row>
    <row r="207" spans="1:33" s="31" customFormat="1" x14ac:dyDescent="0.65">
      <c r="A207" s="108"/>
      <c r="B207" s="87"/>
      <c r="C207" s="44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</row>
    <row r="208" spans="1:33" s="31" customFormat="1" x14ac:dyDescent="0.65">
      <c r="A208" s="108"/>
      <c r="B208" s="87"/>
      <c r="C208" s="44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</row>
    <row r="209" spans="1:33" s="31" customFormat="1" x14ac:dyDescent="0.65">
      <c r="A209" s="108"/>
      <c r="B209" s="87"/>
      <c r="C209" s="44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</row>
    <row r="210" spans="1:33" s="31" customFormat="1" x14ac:dyDescent="0.65">
      <c r="A210" s="108"/>
      <c r="B210" s="87"/>
      <c r="C210" s="44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</row>
    <row r="211" spans="1:33" s="31" customFormat="1" x14ac:dyDescent="0.65">
      <c r="A211" s="108"/>
      <c r="B211" s="87"/>
      <c r="C211" s="44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</row>
    <row r="212" spans="1:33" s="31" customFormat="1" x14ac:dyDescent="0.65">
      <c r="A212" s="108"/>
      <c r="B212" s="87"/>
      <c r="C212" s="44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</row>
    <row r="213" spans="1:33" s="31" customFormat="1" x14ac:dyDescent="0.65">
      <c r="A213" s="108"/>
      <c r="B213" s="87"/>
      <c r="C213" s="44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</row>
    <row r="214" spans="1:33" s="31" customFormat="1" x14ac:dyDescent="0.65">
      <c r="A214" s="108"/>
      <c r="B214" s="87"/>
      <c r="C214" s="44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</row>
    <row r="215" spans="1:33" s="31" customFormat="1" x14ac:dyDescent="0.65">
      <c r="A215" s="108"/>
      <c r="B215" s="87"/>
      <c r="C215" s="44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</row>
    <row r="216" spans="1:33" s="31" customFormat="1" x14ac:dyDescent="0.65">
      <c r="A216" s="108"/>
      <c r="B216" s="87"/>
      <c r="C216" s="44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</row>
    <row r="217" spans="1:33" s="31" customFormat="1" x14ac:dyDescent="0.65">
      <c r="A217" s="108"/>
      <c r="B217" s="87"/>
      <c r="C217" s="44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</row>
    <row r="218" spans="1:33" s="31" customFormat="1" x14ac:dyDescent="0.65">
      <c r="A218" s="108"/>
      <c r="B218" s="87"/>
      <c r="C218" s="44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</row>
    <row r="219" spans="1:33" s="31" customFormat="1" x14ac:dyDescent="0.65">
      <c r="A219" s="108"/>
      <c r="B219" s="87"/>
      <c r="C219" s="44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</row>
    <row r="220" spans="1:33" s="31" customFormat="1" x14ac:dyDescent="0.65">
      <c r="A220" s="108"/>
      <c r="B220" s="87"/>
      <c r="C220" s="44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</row>
    <row r="221" spans="1:33" s="31" customFormat="1" x14ac:dyDescent="0.65">
      <c r="A221" s="108"/>
      <c r="B221" s="87"/>
      <c r="C221" s="44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</row>
    <row r="222" spans="1:33" s="31" customFormat="1" x14ac:dyDescent="0.65">
      <c r="A222" s="108"/>
      <c r="B222" s="87"/>
      <c r="C222" s="44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</row>
    <row r="223" spans="1:33" s="31" customFormat="1" x14ac:dyDescent="0.65">
      <c r="A223" s="108"/>
      <c r="B223" s="87"/>
      <c r="C223" s="44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</row>
    <row r="224" spans="1:33" s="31" customFormat="1" x14ac:dyDescent="0.65">
      <c r="A224" s="108"/>
      <c r="B224" s="87"/>
      <c r="C224" s="44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</row>
    <row r="225" spans="1:33" s="31" customFormat="1" x14ac:dyDescent="0.65">
      <c r="A225" s="108"/>
      <c r="B225" s="87"/>
      <c r="C225" s="44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</row>
    <row r="226" spans="1:33" s="31" customFormat="1" x14ac:dyDescent="0.65">
      <c r="A226" s="108"/>
      <c r="B226" s="87"/>
      <c r="C226" s="44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</row>
    <row r="227" spans="1:33" s="31" customFormat="1" x14ac:dyDescent="0.65">
      <c r="A227" s="108"/>
      <c r="B227" s="87"/>
      <c r="C227" s="44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</row>
    <row r="228" spans="1:33" s="31" customFormat="1" x14ac:dyDescent="0.65">
      <c r="A228" s="108"/>
      <c r="B228" s="87"/>
      <c r="C228" s="44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</row>
    <row r="229" spans="1:33" s="31" customFormat="1" x14ac:dyDescent="0.65">
      <c r="A229" s="108"/>
      <c r="B229" s="87"/>
      <c r="C229" s="44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</row>
    <row r="230" spans="1:33" s="31" customFormat="1" x14ac:dyDescent="0.65">
      <c r="A230" s="108"/>
      <c r="B230" s="87"/>
      <c r="C230" s="44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</row>
    <row r="231" spans="1:33" s="31" customFormat="1" x14ac:dyDescent="0.65">
      <c r="A231" s="108"/>
      <c r="B231" s="87"/>
      <c r="C231" s="44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</row>
    <row r="232" spans="1:33" s="31" customFormat="1" x14ac:dyDescent="0.65">
      <c r="A232" s="108"/>
      <c r="B232" s="87"/>
      <c r="C232" s="44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</row>
    <row r="233" spans="1:33" s="31" customFormat="1" x14ac:dyDescent="0.65">
      <c r="A233" s="108"/>
      <c r="B233" s="87"/>
      <c r="C233" s="44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</row>
    <row r="234" spans="1:33" s="31" customFormat="1" x14ac:dyDescent="0.65">
      <c r="A234" s="108"/>
      <c r="B234" s="87"/>
      <c r="C234" s="44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</row>
    <row r="235" spans="1:33" s="31" customFormat="1" x14ac:dyDescent="0.65">
      <c r="A235" s="108"/>
      <c r="B235" s="87"/>
      <c r="C235" s="44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</row>
    <row r="236" spans="1:33" s="31" customFormat="1" x14ac:dyDescent="0.65">
      <c r="A236" s="108"/>
      <c r="B236" s="87"/>
      <c r="C236" s="44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</row>
    <row r="237" spans="1:33" s="31" customFormat="1" x14ac:dyDescent="0.65">
      <c r="A237" s="108"/>
      <c r="B237" s="87"/>
      <c r="C237" s="44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</row>
    <row r="238" spans="1:33" s="31" customFormat="1" x14ac:dyDescent="0.65">
      <c r="A238" s="108"/>
      <c r="B238" s="87"/>
      <c r="C238" s="44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</row>
    <row r="239" spans="1:33" s="31" customFormat="1" x14ac:dyDescent="0.65">
      <c r="A239" s="108"/>
      <c r="B239" s="87"/>
      <c r="C239" s="44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</row>
    <row r="240" spans="1:33" s="31" customFormat="1" x14ac:dyDescent="0.65">
      <c r="A240" s="108"/>
      <c r="B240" s="87"/>
      <c r="C240" s="44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</row>
    <row r="241" spans="1:33" s="31" customFormat="1" x14ac:dyDescent="0.65">
      <c r="A241" s="108"/>
      <c r="B241" s="87"/>
      <c r="C241" s="44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</row>
    <row r="242" spans="1:33" s="31" customFormat="1" x14ac:dyDescent="0.65">
      <c r="A242" s="108"/>
      <c r="B242" s="87"/>
      <c r="C242" s="44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</row>
    <row r="243" spans="1:33" s="31" customFormat="1" x14ac:dyDescent="0.65">
      <c r="A243" s="108"/>
      <c r="B243" s="87"/>
      <c r="C243" s="44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</row>
    <row r="244" spans="1:33" s="31" customFormat="1" x14ac:dyDescent="0.65">
      <c r="A244" s="108"/>
      <c r="B244" s="87"/>
      <c r="C244" s="44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</row>
    <row r="245" spans="1:33" s="31" customFormat="1" x14ac:dyDescent="0.65">
      <c r="A245" s="108"/>
      <c r="B245" s="87"/>
      <c r="C245" s="44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</row>
    <row r="246" spans="1:33" s="31" customFormat="1" x14ac:dyDescent="0.65">
      <c r="A246" s="108"/>
      <c r="B246" s="87"/>
      <c r="C246" s="44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</row>
    <row r="247" spans="1:33" s="31" customFormat="1" x14ac:dyDescent="0.65">
      <c r="A247" s="108"/>
      <c r="B247" s="87"/>
      <c r="C247" s="44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</row>
    <row r="248" spans="1:33" s="31" customFormat="1" x14ac:dyDescent="0.65">
      <c r="A248" s="108"/>
      <c r="B248" s="87"/>
      <c r="C248" s="44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</row>
    <row r="249" spans="1:33" s="31" customFormat="1" x14ac:dyDescent="0.65">
      <c r="A249" s="108"/>
      <c r="B249" s="87"/>
      <c r="C249" s="44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</row>
    <row r="250" spans="1:33" s="31" customFormat="1" x14ac:dyDescent="0.65">
      <c r="A250" s="108"/>
      <c r="B250" s="87"/>
      <c r="C250" s="44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</row>
    <row r="251" spans="1:33" s="31" customFormat="1" x14ac:dyDescent="0.65">
      <c r="A251" s="108"/>
      <c r="B251" s="87"/>
      <c r="C251" s="44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</row>
    <row r="252" spans="1:33" s="31" customFormat="1" x14ac:dyDescent="0.65">
      <c r="A252" s="108"/>
      <c r="B252" s="87"/>
      <c r="C252" s="44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</row>
    <row r="253" spans="1:33" s="31" customFormat="1" x14ac:dyDescent="0.65">
      <c r="A253" s="108"/>
      <c r="B253" s="87"/>
      <c r="C253" s="44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</row>
    <row r="254" spans="1:33" s="31" customFormat="1" x14ac:dyDescent="0.65">
      <c r="A254" s="108"/>
      <c r="B254" s="87"/>
      <c r="C254" s="44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</row>
    <row r="255" spans="1:33" s="31" customFormat="1" x14ac:dyDescent="0.65">
      <c r="A255" s="108"/>
      <c r="B255" s="87"/>
      <c r="C255" s="44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</row>
    <row r="256" spans="1:33" s="31" customFormat="1" x14ac:dyDescent="0.65">
      <c r="A256" s="108"/>
      <c r="B256" s="87"/>
      <c r="C256" s="44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</row>
    <row r="257" spans="1:33" s="31" customFormat="1" x14ac:dyDescent="0.65">
      <c r="A257" s="108"/>
      <c r="B257" s="87"/>
      <c r="C257" s="44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</row>
    <row r="258" spans="1:33" s="31" customFormat="1" x14ac:dyDescent="0.65">
      <c r="A258" s="108"/>
      <c r="B258" s="87"/>
      <c r="C258" s="44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</row>
    <row r="259" spans="1:33" s="31" customFormat="1" x14ac:dyDescent="0.65">
      <c r="A259" s="108"/>
      <c r="B259" s="87"/>
      <c r="C259" s="44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</row>
    <row r="260" spans="1:33" s="31" customFormat="1" x14ac:dyDescent="0.65">
      <c r="A260" s="108"/>
      <c r="B260" s="87"/>
      <c r="C260" s="44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</row>
    <row r="261" spans="1:33" s="31" customFormat="1" x14ac:dyDescent="0.65">
      <c r="A261" s="108"/>
      <c r="B261" s="87"/>
      <c r="C261" s="44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</row>
    <row r="262" spans="1:33" s="31" customFormat="1" x14ac:dyDescent="0.65">
      <c r="A262" s="108"/>
      <c r="B262" s="87"/>
      <c r="C262" s="44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</row>
    <row r="263" spans="1:33" s="31" customFormat="1" x14ac:dyDescent="0.65">
      <c r="A263" s="108"/>
      <c r="B263" s="87"/>
      <c r="C263" s="44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</row>
    <row r="264" spans="1:33" s="31" customFormat="1" x14ac:dyDescent="0.65">
      <c r="A264" s="108"/>
      <c r="B264" s="87"/>
      <c r="C264" s="44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</row>
    <row r="265" spans="1:33" s="31" customFormat="1" x14ac:dyDescent="0.65">
      <c r="A265" s="108"/>
      <c r="B265" s="87"/>
      <c r="C265" s="44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</row>
    <row r="266" spans="1:33" s="31" customFormat="1" x14ac:dyDescent="0.65">
      <c r="A266" s="108"/>
      <c r="B266" s="87"/>
      <c r="C266" s="44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</row>
    <row r="267" spans="1:33" s="31" customFormat="1" x14ac:dyDescent="0.65">
      <c r="A267" s="108"/>
      <c r="B267" s="87"/>
      <c r="C267" s="44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</row>
    <row r="268" spans="1:33" s="31" customFormat="1" x14ac:dyDescent="0.65">
      <c r="A268" s="108"/>
      <c r="B268" s="87"/>
      <c r="C268" s="44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</row>
    <row r="269" spans="1:33" s="31" customFormat="1" x14ac:dyDescent="0.65">
      <c r="A269" s="108"/>
      <c r="B269" s="87"/>
      <c r="C269" s="44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</row>
    <row r="270" spans="1:33" s="31" customFormat="1" x14ac:dyDescent="0.65">
      <c r="A270" s="108"/>
      <c r="B270" s="87"/>
      <c r="C270" s="44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</row>
    <row r="271" spans="1:33" s="31" customFormat="1" x14ac:dyDescent="0.65">
      <c r="A271" s="108"/>
      <c r="B271" s="87"/>
      <c r="C271" s="44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</row>
    <row r="272" spans="1:33" s="31" customFormat="1" x14ac:dyDescent="0.65">
      <c r="A272" s="108"/>
      <c r="B272" s="87"/>
      <c r="C272" s="44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</row>
    <row r="273" spans="1:33" s="31" customFormat="1" x14ac:dyDescent="0.65">
      <c r="A273" s="108"/>
      <c r="B273" s="87"/>
      <c r="C273" s="44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</row>
    <row r="274" spans="1:33" s="31" customFormat="1" x14ac:dyDescent="0.65">
      <c r="A274" s="108"/>
      <c r="B274" s="87"/>
      <c r="C274" s="44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</row>
    <row r="275" spans="1:33" s="31" customFormat="1" x14ac:dyDescent="0.65">
      <c r="A275" s="108"/>
      <c r="B275" s="87"/>
      <c r="C275" s="44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</row>
    <row r="276" spans="1:33" s="31" customFormat="1" x14ac:dyDescent="0.65">
      <c r="A276" s="108"/>
      <c r="B276" s="87"/>
      <c r="C276" s="44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</row>
    <row r="277" spans="1:33" s="31" customFormat="1" x14ac:dyDescent="0.65">
      <c r="A277" s="108"/>
      <c r="B277" s="87"/>
      <c r="C277" s="44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</row>
    <row r="278" spans="1:33" s="31" customFormat="1" x14ac:dyDescent="0.65">
      <c r="A278" s="108"/>
      <c r="B278" s="87"/>
      <c r="C278" s="44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</row>
    <row r="279" spans="1:33" s="31" customFormat="1" x14ac:dyDescent="0.65">
      <c r="A279" s="108"/>
      <c r="B279" s="87"/>
      <c r="C279" s="44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</row>
    <row r="280" spans="1:33" s="31" customFormat="1" x14ac:dyDescent="0.65">
      <c r="A280" s="108"/>
      <c r="B280" s="87"/>
      <c r="C280" s="44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</row>
    <row r="281" spans="1:33" s="31" customFormat="1" x14ac:dyDescent="0.65">
      <c r="A281" s="108"/>
      <c r="B281" s="87"/>
      <c r="C281" s="44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</row>
    <row r="282" spans="1:33" s="31" customFormat="1" x14ac:dyDescent="0.65">
      <c r="A282" s="108"/>
      <c r="B282" s="87"/>
      <c r="C282" s="44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</row>
    <row r="283" spans="1:33" s="31" customFormat="1" x14ac:dyDescent="0.65">
      <c r="A283" s="108"/>
      <c r="B283" s="87"/>
      <c r="C283" s="44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</row>
    <row r="284" spans="1:33" s="31" customFormat="1" x14ac:dyDescent="0.65">
      <c r="A284" s="108"/>
      <c r="B284" s="87"/>
      <c r="C284" s="44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</row>
    <row r="285" spans="1:33" s="31" customFormat="1" x14ac:dyDescent="0.65">
      <c r="A285" s="108"/>
      <c r="B285" s="87"/>
      <c r="C285" s="44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</row>
    <row r="286" spans="1:33" s="31" customFormat="1" x14ac:dyDescent="0.65">
      <c r="A286" s="108"/>
      <c r="B286" s="87"/>
      <c r="C286" s="44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</row>
    <row r="287" spans="1:33" s="31" customFormat="1" x14ac:dyDescent="0.65">
      <c r="A287" s="108"/>
      <c r="B287" s="87"/>
      <c r="C287" s="44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</row>
    <row r="288" spans="1:33" s="31" customFormat="1" x14ac:dyDescent="0.65">
      <c r="A288" s="108"/>
      <c r="B288" s="87"/>
      <c r="C288" s="44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</row>
    <row r="289" spans="1:33" s="31" customFormat="1" x14ac:dyDescent="0.65">
      <c r="A289" s="108"/>
      <c r="B289" s="87"/>
      <c r="C289" s="44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</row>
    <row r="290" spans="1:33" s="31" customFormat="1" x14ac:dyDescent="0.65">
      <c r="A290" s="108"/>
      <c r="B290" s="87"/>
      <c r="C290" s="44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</row>
    <row r="291" spans="1:33" s="31" customFormat="1" x14ac:dyDescent="0.65">
      <c r="A291" s="108"/>
      <c r="B291" s="87"/>
      <c r="C291" s="44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</row>
    <row r="292" spans="1:33" s="31" customFormat="1" x14ac:dyDescent="0.65">
      <c r="A292" s="108"/>
      <c r="B292" s="87"/>
      <c r="C292" s="44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</row>
    <row r="293" spans="1:33" s="31" customFormat="1" x14ac:dyDescent="0.65">
      <c r="A293" s="108"/>
      <c r="B293" s="87"/>
      <c r="C293" s="44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</row>
    <row r="294" spans="1:33" s="31" customFormat="1" x14ac:dyDescent="0.65">
      <c r="A294" s="108"/>
      <c r="B294" s="87"/>
      <c r="C294" s="44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</row>
    <row r="295" spans="1:33" s="31" customFormat="1" x14ac:dyDescent="0.65">
      <c r="A295" s="108"/>
      <c r="B295" s="87"/>
      <c r="C295" s="44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</row>
    <row r="296" spans="1:33" s="31" customFormat="1" x14ac:dyDescent="0.65">
      <c r="A296" s="108"/>
      <c r="B296" s="87"/>
      <c r="C296" s="44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</row>
    <row r="297" spans="1:33" s="31" customFormat="1" x14ac:dyDescent="0.65">
      <c r="A297" s="108"/>
      <c r="B297" s="87"/>
      <c r="C297" s="44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</row>
    <row r="298" spans="1:33" s="31" customFormat="1" x14ac:dyDescent="0.65">
      <c r="A298" s="108"/>
      <c r="B298" s="87"/>
      <c r="C298" s="44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</row>
    <row r="299" spans="1:33" s="31" customFormat="1" x14ac:dyDescent="0.65">
      <c r="A299" s="108"/>
      <c r="B299" s="87"/>
      <c r="C299" s="44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</row>
    <row r="300" spans="1:33" s="31" customFormat="1" x14ac:dyDescent="0.65">
      <c r="A300" s="108"/>
      <c r="B300" s="87"/>
      <c r="C300" s="44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</row>
    <row r="301" spans="1:33" s="31" customFormat="1" x14ac:dyDescent="0.65">
      <c r="A301" s="108"/>
      <c r="B301" s="87"/>
      <c r="C301" s="44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</row>
    <row r="302" spans="1:33" s="31" customFormat="1" x14ac:dyDescent="0.65">
      <c r="A302" s="108"/>
      <c r="B302" s="87"/>
      <c r="C302" s="44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</row>
    <row r="303" spans="1:33" s="31" customFormat="1" x14ac:dyDescent="0.65">
      <c r="A303" s="108"/>
      <c r="B303" s="87"/>
      <c r="C303" s="44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</row>
    <row r="304" spans="1:33" s="31" customFormat="1" x14ac:dyDescent="0.65">
      <c r="A304" s="108"/>
      <c r="B304" s="87"/>
      <c r="C304" s="44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</row>
    <row r="305" spans="1:33" s="31" customFormat="1" x14ac:dyDescent="0.65">
      <c r="A305" s="108"/>
      <c r="B305" s="87"/>
      <c r="C305" s="44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</row>
    <row r="306" spans="1:33" s="31" customFormat="1" x14ac:dyDescent="0.65">
      <c r="A306" s="108"/>
      <c r="B306" s="87"/>
      <c r="C306" s="44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</row>
    <row r="307" spans="1:33" s="31" customFormat="1" x14ac:dyDescent="0.65">
      <c r="A307" s="108"/>
      <c r="B307" s="87"/>
      <c r="C307" s="44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</row>
    <row r="308" spans="1:33" s="31" customFormat="1" x14ac:dyDescent="0.65">
      <c r="A308" s="108"/>
      <c r="B308" s="87"/>
      <c r="C308" s="44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</row>
    <row r="309" spans="1:33" s="31" customFormat="1" x14ac:dyDescent="0.65">
      <c r="A309" s="108"/>
      <c r="B309" s="87"/>
      <c r="C309" s="44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</row>
    <row r="310" spans="1:33" s="31" customFormat="1" x14ac:dyDescent="0.65">
      <c r="A310" s="108"/>
      <c r="B310" s="87"/>
      <c r="C310" s="44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</row>
    <row r="311" spans="1:33" s="31" customFormat="1" x14ac:dyDescent="0.65">
      <c r="A311" s="108"/>
      <c r="B311" s="87"/>
      <c r="C311" s="44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</row>
    <row r="312" spans="1:33" s="31" customFormat="1" x14ac:dyDescent="0.65">
      <c r="A312" s="108"/>
      <c r="B312" s="87"/>
      <c r="C312" s="44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</row>
    <row r="313" spans="1:33" s="31" customFormat="1" x14ac:dyDescent="0.65">
      <c r="A313" s="108"/>
      <c r="B313" s="87"/>
      <c r="C313" s="44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</row>
    <row r="314" spans="1:33" s="31" customFormat="1" x14ac:dyDescent="0.65">
      <c r="A314" s="108"/>
      <c r="B314" s="87"/>
      <c r="C314" s="44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</row>
    <row r="315" spans="1:33" s="31" customFormat="1" x14ac:dyDescent="0.65">
      <c r="A315" s="108"/>
      <c r="B315" s="87"/>
      <c r="C315" s="44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</row>
    <row r="316" spans="1:33" s="31" customFormat="1" x14ac:dyDescent="0.65">
      <c r="A316" s="108"/>
      <c r="B316" s="87"/>
      <c r="C316" s="44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</row>
    <row r="317" spans="1:33" s="31" customFormat="1" x14ac:dyDescent="0.65">
      <c r="A317" s="108"/>
      <c r="B317" s="87"/>
      <c r="C317" s="44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</row>
    <row r="318" spans="1:33" s="31" customFormat="1" x14ac:dyDescent="0.65">
      <c r="A318" s="108"/>
      <c r="B318" s="87"/>
      <c r="C318" s="44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</row>
    <row r="319" spans="1:33" s="31" customFormat="1" x14ac:dyDescent="0.65">
      <c r="A319" s="108"/>
      <c r="B319" s="87"/>
      <c r="C319" s="44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</row>
    <row r="320" spans="1:33" s="31" customFormat="1" x14ac:dyDescent="0.65">
      <c r="A320" s="108"/>
      <c r="B320" s="87"/>
      <c r="C320" s="44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</row>
    <row r="321" spans="1:33" s="31" customFormat="1" x14ac:dyDescent="0.65">
      <c r="A321" s="108"/>
      <c r="B321" s="87"/>
      <c r="C321" s="44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</row>
    <row r="322" spans="1:33" s="31" customFormat="1" x14ac:dyDescent="0.65">
      <c r="A322" s="108"/>
      <c r="B322" s="87"/>
      <c r="C322" s="44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</row>
    <row r="323" spans="1:33" s="31" customFormat="1" x14ac:dyDescent="0.65">
      <c r="A323" s="108"/>
      <c r="B323" s="87"/>
      <c r="C323" s="44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</row>
    <row r="324" spans="1:33" s="31" customFormat="1" x14ac:dyDescent="0.65">
      <c r="A324" s="108"/>
      <c r="B324" s="87"/>
      <c r="C324" s="44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</row>
    <row r="325" spans="1:33" s="31" customFormat="1" x14ac:dyDescent="0.65">
      <c r="A325" s="108"/>
      <c r="B325" s="87"/>
      <c r="C325" s="44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</row>
    <row r="326" spans="1:33" s="31" customFormat="1" x14ac:dyDescent="0.65">
      <c r="A326" s="108"/>
      <c r="B326" s="87"/>
      <c r="C326" s="55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</row>
  </sheetData>
  <mergeCells count="1">
    <mergeCell ref="A1:B1"/>
  </mergeCells>
  <pageMargins left="0.23622047244094491" right="0.23622047244094491" top="0.35433070866141736" bottom="0.35433070866141736" header="0.31496062992125984" footer="0.31496062992125984"/>
  <pageSetup paperSize="9" scale="10" orientation="landscape" verticalDpi="0" r:id="rId1"/>
  <rowBreaks count="1" manualBreakCount="1">
    <brk id="57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XFD22"/>
    </sheetView>
  </sheetViews>
  <sheetFormatPr defaultRowHeight="14.5" x14ac:dyDescent="0.35"/>
  <cols>
    <col min="2" max="2" width="54.54296875" customWidth="1"/>
  </cols>
  <sheetData>
    <row r="1" spans="1:2" x14ac:dyDescent="0.35">
      <c r="B1" s="1" t="s">
        <v>23</v>
      </c>
    </row>
    <row r="2" spans="1:2" x14ac:dyDescent="0.35">
      <c r="B2" s="20" t="s">
        <v>0</v>
      </c>
    </row>
    <row r="3" spans="1:2" hidden="1" x14ac:dyDescent="0.35">
      <c r="A3">
        <v>0</v>
      </c>
      <c r="B3" t="s">
        <v>16</v>
      </c>
    </row>
    <row r="4" spans="1:2" x14ac:dyDescent="0.35">
      <c r="A4" s="15">
        <f>A3</f>
        <v>0</v>
      </c>
    </row>
    <row r="5" spans="1:2" hidden="1" x14ac:dyDescent="0.35">
      <c r="B5" s="5" t="s">
        <v>9</v>
      </c>
    </row>
    <row r="6" spans="1:2" hidden="1" x14ac:dyDescent="0.35">
      <c r="B6" t="s">
        <v>4</v>
      </c>
    </row>
    <row r="7" spans="1:2" hidden="1" x14ac:dyDescent="0.35">
      <c r="A7" s="1">
        <f>A6</f>
        <v>0</v>
      </c>
    </row>
    <row r="8" spans="1:2" x14ac:dyDescent="0.35">
      <c r="B8" s="2" t="s">
        <v>1</v>
      </c>
    </row>
    <row r="9" spans="1:2" ht="13.5" customHeight="1" x14ac:dyDescent="0.35">
      <c r="A9">
        <v>41245.74</v>
      </c>
      <c r="B9" t="s">
        <v>2</v>
      </c>
    </row>
    <row r="10" spans="1:2" ht="17.5" hidden="1" customHeight="1" x14ac:dyDescent="0.35">
      <c r="B10" t="s">
        <v>22</v>
      </c>
    </row>
    <row r="11" spans="1:2" x14ac:dyDescent="0.35">
      <c r="A11" s="15">
        <f>A9+A10</f>
        <v>41245.74</v>
      </c>
    </row>
    <row r="12" spans="1:2" x14ac:dyDescent="0.35">
      <c r="B12" s="2" t="s">
        <v>5</v>
      </c>
    </row>
    <row r="13" spans="1:2" x14ac:dyDescent="0.35">
      <c r="A13">
        <v>27058.28</v>
      </c>
      <c r="B13" t="s">
        <v>3</v>
      </c>
    </row>
    <row r="14" spans="1:2" x14ac:dyDescent="0.35">
      <c r="A14" s="15">
        <f>A13</f>
        <v>27058.28</v>
      </c>
    </row>
    <row r="15" spans="1:2" x14ac:dyDescent="0.35">
      <c r="A15" s="3"/>
      <c r="B15" s="2" t="s">
        <v>8</v>
      </c>
    </row>
    <row r="16" spans="1:2" x14ac:dyDescent="0.35">
      <c r="A16" s="3">
        <v>10077.57</v>
      </c>
      <c r="B16" t="s">
        <v>6</v>
      </c>
    </row>
    <row r="17" spans="1:2" x14ac:dyDescent="0.35">
      <c r="A17" s="16">
        <f>A16</f>
        <v>10077.57</v>
      </c>
    </row>
    <row r="18" spans="1:2" hidden="1" x14ac:dyDescent="0.35">
      <c r="A18" s="4"/>
      <c r="B18" s="2" t="s">
        <v>10</v>
      </c>
    </row>
    <row r="19" spans="1:2" hidden="1" x14ac:dyDescent="0.35">
      <c r="A19" s="6"/>
      <c r="B19" t="s">
        <v>4</v>
      </c>
    </row>
    <row r="20" spans="1:2" hidden="1" x14ac:dyDescent="0.35">
      <c r="A20" s="4">
        <f>A19</f>
        <v>0</v>
      </c>
    </row>
    <row r="22" spans="1:2" x14ac:dyDescent="0.35">
      <c r="A22" s="4">
        <f>A4+A11+A14+A17</f>
        <v>78381.59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sqref="A1:XFD22"/>
    </sheetView>
  </sheetViews>
  <sheetFormatPr defaultRowHeight="14.5" x14ac:dyDescent="0.35"/>
  <cols>
    <col min="1" max="1" width="12.453125" style="5" customWidth="1"/>
    <col min="2" max="2" width="54.54296875" customWidth="1"/>
  </cols>
  <sheetData>
    <row r="1" spans="1:2" x14ac:dyDescent="0.35">
      <c r="A1" s="140" t="s">
        <v>24</v>
      </c>
      <c r="B1" s="140"/>
    </row>
    <row r="2" spans="1:2" x14ac:dyDescent="0.35">
      <c r="B2" s="23" t="s">
        <v>0</v>
      </c>
    </row>
    <row r="3" spans="1:2" ht="0.65" customHeight="1" x14ac:dyDescent="0.35">
      <c r="B3" t="s">
        <v>21</v>
      </c>
    </row>
    <row r="4" spans="1:2" x14ac:dyDescent="0.35">
      <c r="A4" s="11">
        <f>A3</f>
        <v>0</v>
      </c>
    </row>
    <row r="5" spans="1:2" hidden="1" x14ac:dyDescent="0.35">
      <c r="B5" s="2" t="s">
        <v>9</v>
      </c>
    </row>
    <row r="6" spans="1:2" hidden="1" x14ac:dyDescent="0.35">
      <c r="B6" t="s">
        <v>4</v>
      </c>
    </row>
    <row r="7" spans="1:2" hidden="1" x14ac:dyDescent="0.35">
      <c r="A7" s="2">
        <f>A6</f>
        <v>0</v>
      </c>
    </row>
    <row r="8" spans="1:2" x14ac:dyDescent="0.35">
      <c r="B8" s="2" t="s">
        <v>1</v>
      </c>
    </row>
    <row r="9" spans="1:2" x14ac:dyDescent="0.35">
      <c r="A9" s="5">
        <f>54736.08+11020.98+4453.5+4453.5</f>
        <v>74664.06</v>
      </c>
      <c r="B9" t="s">
        <v>2</v>
      </c>
    </row>
    <row r="10" spans="1:2" ht="0.65" customHeight="1" x14ac:dyDescent="0.35">
      <c r="B10" t="s">
        <v>20</v>
      </c>
    </row>
    <row r="11" spans="1:2" s="21" customFormat="1" ht="15.65" hidden="1" customHeight="1" x14ac:dyDescent="0.35">
      <c r="A11" s="22"/>
      <c r="B11" s="21" t="s">
        <v>22</v>
      </c>
    </row>
    <row r="12" spans="1:2" x14ac:dyDescent="0.35">
      <c r="A12" s="11">
        <f>A9+A10+A11</f>
        <v>74664.06</v>
      </c>
    </row>
    <row r="13" spans="1:2" x14ac:dyDescent="0.35">
      <c r="B13" s="2" t="s">
        <v>5</v>
      </c>
    </row>
    <row r="14" spans="1:2" x14ac:dyDescent="0.35">
      <c r="A14" s="5">
        <v>8976.76</v>
      </c>
      <c r="B14" t="s">
        <v>3</v>
      </c>
    </row>
    <row r="15" spans="1:2" x14ac:dyDescent="0.35">
      <c r="A15" s="11">
        <f>A14</f>
        <v>8976.76</v>
      </c>
    </row>
    <row r="16" spans="1:2" x14ac:dyDescent="0.35">
      <c r="A16" s="17"/>
      <c r="B16" s="2" t="s">
        <v>8</v>
      </c>
    </row>
    <row r="17" spans="1:2" x14ac:dyDescent="0.35">
      <c r="A17" s="17">
        <v>7122.85</v>
      </c>
      <c r="B17" t="s">
        <v>6</v>
      </c>
    </row>
    <row r="18" spans="1:2" x14ac:dyDescent="0.35">
      <c r="A18" s="12">
        <f>A17</f>
        <v>7122.85</v>
      </c>
    </row>
    <row r="20" spans="1:2" x14ac:dyDescent="0.35">
      <c r="A20" s="7">
        <f>A4+A12+A15+A18</f>
        <v>90763.67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sqref="A1:XFD22"/>
    </sheetView>
  </sheetViews>
  <sheetFormatPr defaultColWidth="8.7265625" defaultRowHeight="14.5" x14ac:dyDescent="0.35"/>
  <cols>
    <col min="1" max="1" width="12.453125" style="22" customWidth="1"/>
    <col min="2" max="2" width="54.54296875" style="21" customWidth="1"/>
    <col min="3" max="16384" width="8.7265625" style="21"/>
  </cols>
  <sheetData>
    <row r="1" spans="1:2" x14ac:dyDescent="0.35">
      <c r="A1" s="140" t="s">
        <v>30</v>
      </c>
      <c r="B1" s="140"/>
    </row>
    <row r="2" spans="1:2" ht="14.15" customHeight="1" x14ac:dyDescent="0.35">
      <c r="B2" s="23" t="s">
        <v>0</v>
      </c>
    </row>
    <row r="3" spans="1:2" hidden="1" x14ac:dyDescent="0.35">
      <c r="B3" s="21" t="s">
        <v>21</v>
      </c>
    </row>
    <row r="4" spans="1:2" x14ac:dyDescent="0.35">
      <c r="A4" s="11">
        <f>A3</f>
        <v>0</v>
      </c>
    </row>
    <row r="5" spans="1:2" hidden="1" x14ac:dyDescent="0.35">
      <c r="B5" s="24" t="s">
        <v>9</v>
      </c>
    </row>
    <row r="6" spans="1:2" hidden="1" x14ac:dyDescent="0.35">
      <c r="B6" s="21" t="s">
        <v>4</v>
      </c>
    </row>
    <row r="7" spans="1:2" hidden="1" x14ac:dyDescent="0.35">
      <c r="A7" s="24">
        <f>A6</f>
        <v>0</v>
      </c>
    </row>
    <row r="8" spans="1:2" x14ac:dyDescent="0.35">
      <c r="B8" s="24" t="s">
        <v>1</v>
      </c>
    </row>
    <row r="9" spans="1:2" ht="15.65" customHeight="1" x14ac:dyDescent="0.35">
      <c r="A9" s="22">
        <f>127810.34+61607.67+86619.2</f>
        <v>276037.21000000002</v>
      </c>
      <c r="B9" s="21" t="s">
        <v>2</v>
      </c>
    </row>
    <row r="10" spans="1:2" ht="0.65" hidden="1" customHeight="1" x14ac:dyDescent="0.35">
      <c r="B10" s="21" t="s">
        <v>20</v>
      </c>
    </row>
    <row r="11" spans="1:2" ht="0.65" hidden="1" customHeight="1" x14ac:dyDescent="0.35">
      <c r="B11" s="21" t="s">
        <v>22</v>
      </c>
    </row>
    <row r="12" spans="1:2" x14ac:dyDescent="0.35">
      <c r="A12" s="11">
        <f>A9+A10+A11</f>
        <v>276037.21000000002</v>
      </c>
    </row>
    <row r="13" spans="1:2" x14ac:dyDescent="0.35">
      <c r="B13" s="24" t="s">
        <v>12</v>
      </c>
    </row>
    <row r="14" spans="1:2" x14ac:dyDescent="0.35">
      <c r="A14" s="18">
        <f>173619.64+108786.59+51334.63</f>
        <v>333740.86</v>
      </c>
      <c r="B14" s="21" t="s">
        <v>3</v>
      </c>
    </row>
    <row r="15" spans="1:2" x14ac:dyDescent="0.35">
      <c r="A15" s="11">
        <f>A14</f>
        <v>333740.86</v>
      </c>
    </row>
    <row r="16" spans="1:2" x14ac:dyDescent="0.35">
      <c r="A16" s="27"/>
    </row>
    <row r="17" spans="1:2" x14ac:dyDescent="0.35">
      <c r="B17" s="24" t="s">
        <v>5</v>
      </c>
    </row>
    <row r="18" spans="1:2" x14ac:dyDescent="0.35">
      <c r="A18" s="22">
        <v>71710.990000000005</v>
      </c>
      <c r="B18" s="21" t="s">
        <v>3</v>
      </c>
    </row>
    <row r="19" spans="1:2" x14ac:dyDescent="0.35">
      <c r="A19" s="11">
        <f>A18</f>
        <v>71710.990000000005</v>
      </c>
    </row>
    <row r="20" spans="1:2" x14ac:dyDescent="0.35">
      <c r="A20" s="17"/>
      <c r="B20" s="24" t="s">
        <v>8</v>
      </c>
    </row>
    <row r="21" spans="1:2" x14ac:dyDescent="0.35">
      <c r="A21" s="17">
        <v>28761.5</v>
      </c>
      <c r="B21" s="21" t="s">
        <v>6</v>
      </c>
    </row>
    <row r="22" spans="1:2" x14ac:dyDescent="0.35">
      <c r="A22" s="12">
        <f>A21</f>
        <v>28761.5</v>
      </c>
    </row>
    <row r="24" spans="1:2" x14ac:dyDescent="0.35">
      <c r="A24" s="7">
        <f>A4+A12+A19+A22+A15</f>
        <v>710250.56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sqref="A1:XFD22"/>
    </sheetView>
  </sheetViews>
  <sheetFormatPr defaultColWidth="8.7265625" defaultRowHeight="14.5" x14ac:dyDescent="0.35"/>
  <cols>
    <col min="1" max="1" width="12.453125" style="22" customWidth="1"/>
    <col min="2" max="2" width="54.54296875" style="21" customWidth="1"/>
    <col min="3" max="16384" width="8.7265625" style="21"/>
  </cols>
  <sheetData>
    <row r="1" spans="1:2" x14ac:dyDescent="0.35">
      <c r="A1" s="140" t="s">
        <v>31</v>
      </c>
      <c r="B1" s="140"/>
    </row>
    <row r="2" spans="1:2" x14ac:dyDescent="0.35">
      <c r="B2" s="23" t="s">
        <v>0</v>
      </c>
    </row>
    <row r="3" spans="1:2" ht="0.65" customHeight="1" x14ac:dyDescent="0.35">
      <c r="B3" s="21" t="s">
        <v>21</v>
      </c>
    </row>
    <row r="4" spans="1:2" x14ac:dyDescent="0.35">
      <c r="A4" s="11">
        <f>A3</f>
        <v>0</v>
      </c>
    </row>
    <row r="5" spans="1:2" hidden="1" x14ac:dyDescent="0.35">
      <c r="B5" s="24" t="s">
        <v>9</v>
      </c>
    </row>
    <row r="6" spans="1:2" hidden="1" x14ac:dyDescent="0.35">
      <c r="B6" s="21" t="s">
        <v>4</v>
      </c>
    </row>
    <row r="7" spans="1:2" hidden="1" x14ac:dyDescent="0.35">
      <c r="A7" s="24">
        <f>A6</f>
        <v>0</v>
      </c>
    </row>
    <row r="8" spans="1:2" x14ac:dyDescent="0.35">
      <c r="B8" s="24" t="s">
        <v>1</v>
      </c>
    </row>
    <row r="9" spans="1:2" ht="17.5" customHeight="1" x14ac:dyDescent="0.35">
      <c r="A9" s="22">
        <f>129195.54+54345.76</f>
        <v>183541.3</v>
      </c>
      <c r="B9" s="21" t="s">
        <v>2</v>
      </c>
    </row>
    <row r="10" spans="1:2" ht="15.65" hidden="1" customHeight="1" x14ac:dyDescent="0.35">
      <c r="B10" s="21" t="s">
        <v>20</v>
      </c>
    </row>
    <row r="11" spans="1:2" ht="15.65" hidden="1" customHeight="1" x14ac:dyDescent="0.35">
      <c r="B11" s="21" t="s">
        <v>22</v>
      </c>
    </row>
    <row r="12" spans="1:2" x14ac:dyDescent="0.35">
      <c r="A12" s="11">
        <f>A9+A10+A11</f>
        <v>183541.3</v>
      </c>
    </row>
    <row r="13" spans="1:2" x14ac:dyDescent="0.35">
      <c r="A13" s="27"/>
    </row>
    <row r="14" spans="1:2" x14ac:dyDescent="0.35">
      <c r="B14" s="24" t="s">
        <v>12</v>
      </c>
    </row>
    <row r="15" spans="1:2" x14ac:dyDescent="0.35">
      <c r="A15" s="18">
        <v>135552.04</v>
      </c>
      <c r="B15" s="21" t="s">
        <v>3</v>
      </c>
    </row>
    <row r="16" spans="1:2" x14ac:dyDescent="0.35">
      <c r="A16" s="11">
        <f>A15</f>
        <v>135552.04</v>
      </c>
    </row>
    <row r="17" spans="1:2" x14ac:dyDescent="0.35">
      <c r="A17" s="27"/>
    </row>
    <row r="18" spans="1:2" x14ac:dyDescent="0.35">
      <c r="B18" s="24" t="s">
        <v>5</v>
      </c>
    </row>
    <row r="19" spans="1:2" x14ac:dyDescent="0.35">
      <c r="A19" s="17">
        <v>36900.974000000002</v>
      </c>
      <c r="B19" s="21" t="s">
        <v>3</v>
      </c>
    </row>
    <row r="20" spans="1:2" x14ac:dyDescent="0.35">
      <c r="A20" s="12">
        <f>A19</f>
        <v>36900.974000000002</v>
      </c>
    </row>
    <row r="21" spans="1:2" x14ac:dyDescent="0.35">
      <c r="A21" s="17"/>
      <c r="B21" s="24" t="s">
        <v>8</v>
      </c>
    </row>
    <row r="22" spans="1:2" x14ac:dyDescent="0.35">
      <c r="A22" s="17">
        <v>19657.371999999999</v>
      </c>
      <c r="B22" s="21" t="s">
        <v>6</v>
      </c>
    </row>
    <row r="23" spans="1:2" x14ac:dyDescent="0.35">
      <c r="A23" s="12">
        <f>A22</f>
        <v>19657.371999999999</v>
      </c>
    </row>
    <row r="25" spans="1:2" x14ac:dyDescent="0.35">
      <c r="A25" s="7">
        <f>A4+A12+A20+A23+A16</f>
        <v>375651.68599999999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sqref="A1:XFD22"/>
    </sheetView>
  </sheetViews>
  <sheetFormatPr defaultColWidth="8.7265625" defaultRowHeight="14.5" x14ac:dyDescent="0.35"/>
  <cols>
    <col min="1" max="1" width="12.453125" style="22" customWidth="1"/>
    <col min="2" max="2" width="54.54296875" style="21" customWidth="1"/>
    <col min="3" max="16384" width="8.7265625" style="21"/>
  </cols>
  <sheetData>
    <row r="1" spans="1:2" x14ac:dyDescent="0.35">
      <c r="A1" s="140" t="s">
        <v>32</v>
      </c>
      <c r="B1" s="140"/>
    </row>
    <row r="2" spans="1:2" x14ac:dyDescent="0.35">
      <c r="B2" s="23" t="s">
        <v>0</v>
      </c>
    </row>
    <row r="3" spans="1:2" hidden="1" x14ac:dyDescent="0.35">
      <c r="B3" s="21" t="s">
        <v>21</v>
      </c>
    </row>
    <row r="4" spans="1:2" x14ac:dyDescent="0.35">
      <c r="A4" s="11">
        <f>A3</f>
        <v>0</v>
      </c>
    </row>
    <row r="5" spans="1:2" hidden="1" x14ac:dyDescent="0.35">
      <c r="B5" s="24" t="s">
        <v>9</v>
      </c>
    </row>
    <row r="6" spans="1:2" hidden="1" x14ac:dyDescent="0.35">
      <c r="B6" s="21" t="s">
        <v>4</v>
      </c>
    </row>
    <row r="7" spans="1:2" hidden="1" x14ac:dyDescent="0.35">
      <c r="A7" s="24">
        <f>A6</f>
        <v>0</v>
      </c>
    </row>
    <row r="8" spans="1:2" x14ac:dyDescent="0.35">
      <c r="B8" s="24" t="s">
        <v>1</v>
      </c>
    </row>
    <row r="9" spans="1:2" ht="17.5" customHeight="1" x14ac:dyDescent="0.35">
      <c r="A9" s="22">
        <f>40385.81+11134.87+31856.62+10517.46</f>
        <v>93894.760000000009</v>
      </c>
      <c r="B9" s="21" t="s">
        <v>2</v>
      </c>
    </row>
    <row r="10" spans="1:2" ht="15.65" hidden="1" customHeight="1" x14ac:dyDescent="0.35">
      <c r="B10" s="21" t="s">
        <v>20</v>
      </c>
    </row>
    <row r="11" spans="1:2" ht="15.65" hidden="1" customHeight="1" x14ac:dyDescent="0.35">
      <c r="B11" s="21" t="s">
        <v>22</v>
      </c>
    </row>
    <row r="12" spans="1:2" x14ac:dyDescent="0.35">
      <c r="A12" s="11">
        <f>A9+A10+A11</f>
        <v>93894.760000000009</v>
      </c>
    </row>
    <row r="13" spans="1:2" x14ac:dyDescent="0.35">
      <c r="A13" s="27"/>
    </row>
    <row r="14" spans="1:2" x14ac:dyDescent="0.35">
      <c r="B14" s="24" t="s">
        <v>12</v>
      </c>
    </row>
    <row r="15" spans="1:2" x14ac:dyDescent="0.35">
      <c r="A15" s="18">
        <v>83383.34</v>
      </c>
      <c r="B15" s="21" t="s">
        <v>3</v>
      </c>
    </row>
    <row r="16" spans="1:2" x14ac:dyDescent="0.35">
      <c r="A16" s="11">
        <f>A15</f>
        <v>83383.34</v>
      </c>
    </row>
    <row r="17" spans="1:2" x14ac:dyDescent="0.35">
      <c r="B17" s="24" t="s">
        <v>5</v>
      </c>
    </row>
    <row r="18" spans="1:2" x14ac:dyDescent="0.35">
      <c r="A18" s="22">
        <v>21960</v>
      </c>
      <c r="B18" s="21" t="s">
        <v>3</v>
      </c>
    </row>
    <row r="19" spans="1:2" x14ac:dyDescent="0.35">
      <c r="A19" s="11">
        <f>A18</f>
        <v>21960</v>
      </c>
    </row>
    <row r="20" spans="1:2" x14ac:dyDescent="0.35">
      <c r="A20" s="17"/>
      <c r="B20" s="24" t="s">
        <v>8</v>
      </c>
    </row>
    <row r="21" spans="1:2" x14ac:dyDescent="0.35">
      <c r="A21" s="17">
        <v>20286.650000000001</v>
      </c>
      <c r="B21" s="21" t="s">
        <v>6</v>
      </c>
    </row>
    <row r="22" spans="1:2" x14ac:dyDescent="0.35">
      <c r="A22" s="12">
        <f>A21</f>
        <v>20286.650000000001</v>
      </c>
    </row>
    <row r="24" spans="1:2" x14ac:dyDescent="0.35">
      <c r="A24" s="7">
        <f>A4+A12+A19+A22+A16</f>
        <v>219524.75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sqref="A1:XFD21"/>
    </sheetView>
  </sheetViews>
  <sheetFormatPr defaultRowHeight="14.5" x14ac:dyDescent="0.35"/>
  <cols>
    <col min="1" max="1" width="10.453125" customWidth="1"/>
    <col min="2" max="2" width="54.54296875" customWidth="1"/>
  </cols>
  <sheetData>
    <row r="1" spans="1:2" x14ac:dyDescent="0.35">
      <c r="B1" s="1" t="s">
        <v>7</v>
      </c>
    </row>
    <row r="2" spans="1:2" x14ac:dyDescent="0.35">
      <c r="A2">
        <v>100762.70999999999</v>
      </c>
      <c r="B2" t="s">
        <v>3</v>
      </c>
    </row>
    <row r="3" spans="1:2" x14ac:dyDescent="0.35">
      <c r="A3" s="15">
        <f>A2</f>
        <v>100762.70999999999</v>
      </c>
      <c r="B3" s="2"/>
    </row>
    <row r="4" spans="1:2" x14ac:dyDescent="0.35">
      <c r="B4" s="1" t="s">
        <v>33</v>
      </c>
    </row>
    <row r="5" spans="1:2" x14ac:dyDescent="0.35">
      <c r="A5" s="26">
        <v>489350.88</v>
      </c>
      <c r="B5" t="s">
        <v>3</v>
      </c>
    </row>
    <row r="6" spans="1:2" x14ac:dyDescent="0.35">
      <c r="A6" s="15">
        <f>A5</f>
        <v>489350.88</v>
      </c>
      <c r="B6" s="2"/>
    </row>
    <row r="7" spans="1:2" x14ac:dyDescent="0.35">
      <c r="A7" s="1"/>
      <c r="B7" s="13" t="s">
        <v>13</v>
      </c>
    </row>
    <row r="8" spans="1:2" x14ac:dyDescent="0.35">
      <c r="A8" s="14">
        <v>175239.05</v>
      </c>
      <c r="B8" s="8" t="s">
        <v>3</v>
      </c>
    </row>
    <row r="9" spans="1:2" x14ac:dyDescent="0.35">
      <c r="A9" s="15">
        <f>A8</f>
        <v>175239.05</v>
      </c>
      <c r="B9" s="2"/>
    </row>
    <row r="10" spans="1:2" x14ac:dyDescent="0.35">
      <c r="A10" s="1"/>
      <c r="B10" s="13" t="s">
        <v>14</v>
      </c>
    </row>
    <row r="11" spans="1:2" x14ac:dyDescent="0.35">
      <c r="A11" s="26">
        <v>123154.34</v>
      </c>
      <c r="B11" s="8" t="s">
        <v>3</v>
      </c>
    </row>
    <row r="12" spans="1:2" x14ac:dyDescent="0.35">
      <c r="A12" s="15">
        <f>A11</f>
        <v>123154.34</v>
      </c>
      <c r="B12" s="2"/>
    </row>
    <row r="13" spans="1:2" x14ac:dyDescent="0.35">
      <c r="A13" s="1"/>
      <c r="B13" s="13" t="s">
        <v>15</v>
      </c>
    </row>
    <row r="14" spans="1:2" x14ac:dyDescent="0.35">
      <c r="A14" s="26">
        <v>32574</v>
      </c>
      <c r="B14" s="8" t="s">
        <v>3</v>
      </c>
    </row>
    <row r="15" spans="1:2" x14ac:dyDescent="0.35">
      <c r="A15" s="15">
        <f>A14</f>
        <v>32574</v>
      </c>
      <c r="B15" s="2"/>
    </row>
    <row r="16" spans="1:2" ht="19" customHeight="1" x14ac:dyDescent="0.35">
      <c r="A16" s="1"/>
      <c r="B16" s="13" t="s">
        <v>28</v>
      </c>
    </row>
    <row r="17" spans="1:2" s="21" customFormat="1" ht="19" customHeight="1" x14ac:dyDescent="0.35">
      <c r="A17" s="14">
        <v>80969.48</v>
      </c>
      <c r="B17" s="8" t="s">
        <v>3</v>
      </c>
    </row>
    <row r="18" spans="1:2" s="21" customFormat="1" ht="19" customHeight="1" x14ac:dyDescent="0.35">
      <c r="A18" s="15">
        <f>A17</f>
        <v>80969.48</v>
      </c>
      <c r="B18" s="24"/>
    </row>
    <row r="19" spans="1:2" s="21" customFormat="1" ht="19" customHeight="1" x14ac:dyDescent="0.35">
      <c r="A19" s="1"/>
      <c r="B19" s="13" t="s">
        <v>29</v>
      </c>
    </row>
    <row r="20" spans="1:2" s="21" customFormat="1" ht="19" customHeight="1" x14ac:dyDescent="0.35">
      <c r="A20" s="14">
        <v>50000</v>
      </c>
      <c r="B20" s="8" t="s">
        <v>3</v>
      </c>
    </row>
    <row r="21" spans="1:2" s="21" customFormat="1" ht="19" customHeight="1" x14ac:dyDescent="0.35">
      <c r="A21" s="15">
        <f>A20</f>
        <v>50000</v>
      </c>
      <c r="B21" s="24"/>
    </row>
    <row r="22" spans="1:2" ht="12" customHeight="1" x14ac:dyDescent="0.35">
      <c r="A22" s="1"/>
      <c r="B22" s="2"/>
    </row>
    <row r="23" spans="1:2" ht="11.5" customHeight="1" x14ac:dyDescent="0.35"/>
    <row r="24" spans="1:2" x14ac:dyDescent="0.35">
      <c r="A24" s="1">
        <f>A3+A6+A9+A12+A15+A18+A21</f>
        <v>1052050.46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XFD13"/>
    </sheetView>
  </sheetViews>
  <sheetFormatPr defaultRowHeight="14.5" x14ac:dyDescent="0.35"/>
  <cols>
    <col min="1" max="1" width="12.453125" customWidth="1"/>
    <col min="2" max="2" width="58" customWidth="1"/>
  </cols>
  <sheetData>
    <row r="1" spans="1:2" x14ac:dyDescent="0.35">
      <c r="B1" s="1" t="s">
        <v>11</v>
      </c>
    </row>
    <row r="2" spans="1:2" x14ac:dyDescent="0.35">
      <c r="B2" s="20" t="s">
        <v>0</v>
      </c>
    </row>
    <row r="3" spans="1:2" x14ac:dyDescent="0.35">
      <c r="A3">
        <v>1104155.3</v>
      </c>
      <c r="B3" s="8" t="s">
        <v>3</v>
      </c>
    </row>
    <row r="4" spans="1:2" x14ac:dyDescent="0.35">
      <c r="A4">
        <v>234985.92</v>
      </c>
      <c r="B4" s="8" t="s">
        <v>17</v>
      </c>
    </row>
    <row r="5" spans="1:2" s="21" customFormat="1" x14ac:dyDescent="0.35">
      <c r="A5" s="1">
        <f>SUM(A3:A4)</f>
        <v>1339141.22</v>
      </c>
      <c r="B5" s="8"/>
    </row>
    <row r="6" spans="1:2" s="21" customFormat="1" x14ac:dyDescent="0.35">
      <c r="B6" s="8"/>
    </row>
    <row r="7" spans="1:2" s="21" customFormat="1" ht="15.5" x14ac:dyDescent="0.35">
      <c r="B7" s="25" t="s">
        <v>25</v>
      </c>
    </row>
    <row r="8" spans="1:2" s="21" customFormat="1" x14ac:dyDescent="0.35">
      <c r="B8" s="20" t="s">
        <v>0</v>
      </c>
    </row>
    <row r="9" spans="1:2" x14ac:dyDescent="0.35">
      <c r="A9" s="21">
        <v>4445.7</v>
      </c>
      <c r="B9" s="10" t="s">
        <v>26</v>
      </c>
    </row>
    <row r="10" spans="1:2" ht="14.15" customHeight="1" x14ac:dyDescent="0.35">
      <c r="A10" s="21">
        <v>18848.25</v>
      </c>
      <c r="B10" s="19" t="s">
        <v>27</v>
      </c>
    </row>
    <row r="11" spans="1:2" hidden="1" x14ac:dyDescent="0.35">
      <c r="A11" s="9"/>
      <c r="B11" s="10" t="s">
        <v>18</v>
      </c>
    </row>
    <row r="12" spans="1:2" ht="29" hidden="1" x14ac:dyDescent="0.35">
      <c r="A12" s="9"/>
      <c r="B12" s="19" t="s">
        <v>19</v>
      </c>
    </row>
    <row r="13" spans="1:2" x14ac:dyDescent="0.35">
      <c r="A13" s="1">
        <f>SUM(A9:A12)</f>
        <v>23293.95</v>
      </c>
      <c r="B13" s="8"/>
    </row>
    <row r="14" spans="1:2" x14ac:dyDescent="0.35">
      <c r="B14" s="8"/>
    </row>
    <row r="15" spans="1:2" x14ac:dyDescent="0.35">
      <c r="B15" s="8"/>
    </row>
    <row r="16" spans="1:2" x14ac:dyDescent="0.35">
      <c r="A16" s="1"/>
      <c r="B16" s="8"/>
    </row>
    <row r="17" spans="1:2" x14ac:dyDescent="0.35">
      <c r="A17" s="3"/>
      <c r="B17" s="8"/>
    </row>
    <row r="18" spans="1:2" x14ac:dyDescent="0.35">
      <c r="A18" s="3"/>
    </row>
    <row r="19" spans="1:2" x14ac:dyDescent="0.35">
      <c r="A19" s="4"/>
    </row>
    <row r="21" spans="1:2" x14ac:dyDescent="0.35">
      <c r="A21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Касові видатки Серпень 2026 </vt:lpstr>
      <vt:lpstr>Кротошин</vt:lpstr>
      <vt:lpstr>Виннички</vt:lpstr>
      <vt:lpstr>Звенигород</vt:lpstr>
      <vt:lpstr>Старе село</vt:lpstr>
      <vt:lpstr>Миколаїв</vt:lpstr>
      <vt:lpstr>муз,спорт школи</vt:lpstr>
      <vt:lpstr>Управління</vt:lpstr>
      <vt:lpstr>'Касові видатки Серпень 2026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2026-09-03T08:25:06Z</dcterms:modified>
</cp:coreProperties>
</file>